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ownloads\"/>
    </mc:Choice>
  </mc:AlternateContent>
  <xr:revisionPtr revIDLastSave="0" documentId="13_ncr:1_{3973CAD7-946D-4A0F-9BAE-7F198492C0BD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男S" sheetId="5" r:id="rId1"/>
    <sheet name="女S" sheetId="12" r:id="rId2"/>
    <sheet name="男D" sheetId="9" r:id="rId3"/>
    <sheet name="女D" sheetId="14" r:id="rId4"/>
    <sheet name="まとめ" sheetId="11" r:id="rId5"/>
    <sheet name="設定" sheetId="8" state="hidden" r:id="rId6"/>
  </sheets>
  <definedNames>
    <definedName name="_xlnm.Print_Area" localSheetId="3">女D!$B$2:$AK$42</definedName>
    <definedName name="_xlnm.Print_Area" localSheetId="1">女S!$B$2:$AK$42</definedName>
    <definedName name="_xlnm.Print_Area" localSheetId="2">男D!$B$2:$AK$42</definedName>
    <definedName name="_xlnm.Print_Area" localSheetId="0">男S!$B$2:$AK$42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1" l="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4" i="11"/>
  <c r="L11" i="11"/>
  <c r="AB27" i="11"/>
  <c r="AA27" i="11"/>
  <c r="Z27" i="11"/>
  <c r="Y27" i="11"/>
  <c r="X27" i="11"/>
  <c r="W27" i="11"/>
  <c r="V27" i="11"/>
  <c r="U27" i="11"/>
  <c r="T27" i="11"/>
  <c r="AB26" i="11"/>
  <c r="AA26" i="11"/>
  <c r="Z26" i="11"/>
  <c r="Y26" i="11"/>
  <c r="X26" i="11"/>
  <c r="W26" i="11"/>
  <c r="V26" i="11"/>
  <c r="U26" i="11"/>
  <c r="T26" i="11"/>
  <c r="AB25" i="11"/>
  <c r="AA25" i="11"/>
  <c r="Z25" i="11"/>
  <c r="Y25" i="11"/>
  <c r="X25" i="11"/>
  <c r="W25" i="11"/>
  <c r="V25" i="11"/>
  <c r="U25" i="11"/>
  <c r="T25" i="11"/>
  <c r="AB24" i="11"/>
  <c r="AA24" i="11"/>
  <c r="Z24" i="11"/>
  <c r="Y24" i="11"/>
  <c r="X24" i="11"/>
  <c r="W24" i="11"/>
  <c r="V24" i="11"/>
  <c r="U24" i="11"/>
  <c r="T24" i="11"/>
  <c r="AB23" i="11"/>
  <c r="AA23" i="11"/>
  <c r="Z23" i="11"/>
  <c r="Y23" i="11"/>
  <c r="X23" i="11"/>
  <c r="W23" i="11"/>
  <c r="V23" i="11"/>
  <c r="U23" i="11"/>
  <c r="T23" i="11"/>
  <c r="AB22" i="11"/>
  <c r="AA22" i="11"/>
  <c r="Z22" i="11"/>
  <c r="Y22" i="11"/>
  <c r="X22" i="11"/>
  <c r="W22" i="11"/>
  <c r="V22" i="11"/>
  <c r="U22" i="11"/>
  <c r="T22" i="11"/>
  <c r="AB21" i="11"/>
  <c r="AA21" i="11"/>
  <c r="Z21" i="11"/>
  <c r="Y21" i="11"/>
  <c r="X21" i="11"/>
  <c r="W21" i="11"/>
  <c r="V21" i="11"/>
  <c r="U21" i="11"/>
  <c r="T21" i="11"/>
  <c r="AB20" i="11"/>
  <c r="AA20" i="11"/>
  <c r="Z20" i="11"/>
  <c r="Y20" i="11"/>
  <c r="X20" i="11"/>
  <c r="W20" i="11"/>
  <c r="V20" i="11"/>
  <c r="U20" i="11"/>
  <c r="T20" i="11"/>
  <c r="AB19" i="11"/>
  <c r="AA19" i="11"/>
  <c r="Z19" i="11"/>
  <c r="Y19" i="11"/>
  <c r="X19" i="11"/>
  <c r="W19" i="11"/>
  <c r="V19" i="11"/>
  <c r="U19" i="11"/>
  <c r="T19" i="11"/>
  <c r="AB18" i="11"/>
  <c r="AA18" i="11"/>
  <c r="Z18" i="11"/>
  <c r="Y18" i="11"/>
  <c r="X18" i="11"/>
  <c r="W18" i="11"/>
  <c r="V18" i="11"/>
  <c r="U18" i="11"/>
  <c r="T18" i="11"/>
  <c r="AB17" i="11"/>
  <c r="AA17" i="11"/>
  <c r="Z17" i="11"/>
  <c r="Y17" i="11"/>
  <c r="X17" i="11"/>
  <c r="W17" i="11"/>
  <c r="V17" i="11"/>
  <c r="U17" i="11"/>
  <c r="T17" i="11"/>
  <c r="AB16" i="11"/>
  <c r="AA16" i="11"/>
  <c r="Z16" i="11"/>
  <c r="Y16" i="11"/>
  <c r="X16" i="11"/>
  <c r="W16" i="11"/>
  <c r="V16" i="11"/>
  <c r="U16" i="11"/>
  <c r="T16" i="11"/>
  <c r="AW41" i="14"/>
  <c r="AV41" i="14"/>
  <c r="AU41" i="14"/>
  <c r="AT41" i="14"/>
  <c r="AS41" i="14"/>
  <c r="AR41" i="14"/>
  <c r="AQ41" i="14"/>
  <c r="AP41" i="14"/>
  <c r="AO41" i="14"/>
  <c r="AN41" i="14"/>
  <c r="AW39" i="14"/>
  <c r="AV39" i="14"/>
  <c r="AU39" i="14"/>
  <c r="AT39" i="14"/>
  <c r="AS39" i="14"/>
  <c r="AR39" i="14"/>
  <c r="AQ39" i="14"/>
  <c r="AP39" i="14"/>
  <c r="AO39" i="14"/>
  <c r="AN39" i="14"/>
  <c r="AW37" i="14"/>
  <c r="AV37" i="14"/>
  <c r="AU37" i="14"/>
  <c r="AT37" i="14"/>
  <c r="AS37" i="14"/>
  <c r="AR37" i="14"/>
  <c r="AQ37" i="14"/>
  <c r="AP37" i="14"/>
  <c r="AO37" i="14"/>
  <c r="AN37" i="14"/>
  <c r="AW35" i="14"/>
  <c r="AV35" i="14"/>
  <c r="AU35" i="14"/>
  <c r="AT35" i="14"/>
  <c r="AS35" i="14"/>
  <c r="AR35" i="14"/>
  <c r="AQ35" i="14"/>
  <c r="AP35" i="14"/>
  <c r="AO35" i="14"/>
  <c r="AN35" i="14"/>
  <c r="AW33" i="14"/>
  <c r="AV33" i="14"/>
  <c r="AU33" i="14"/>
  <c r="AT33" i="14"/>
  <c r="AS33" i="14"/>
  <c r="AR33" i="14"/>
  <c r="AQ33" i="14"/>
  <c r="AP33" i="14"/>
  <c r="AO33" i="14"/>
  <c r="AN33" i="14"/>
  <c r="AW31" i="14"/>
  <c r="AV31" i="14"/>
  <c r="AU31" i="14"/>
  <c r="AT31" i="14"/>
  <c r="AS31" i="14"/>
  <c r="AR31" i="14"/>
  <c r="AQ31" i="14"/>
  <c r="AP31" i="14"/>
  <c r="AO31" i="14"/>
  <c r="AN31" i="14"/>
  <c r="AW29" i="14"/>
  <c r="AV29" i="14"/>
  <c r="AU29" i="14"/>
  <c r="AT29" i="14"/>
  <c r="AS29" i="14"/>
  <c r="AR29" i="14"/>
  <c r="AQ29" i="14"/>
  <c r="AP29" i="14"/>
  <c r="AO29" i="14"/>
  <c r="AN29" i="14"/>
  <c r="AW27" i="14"/>
  <c r="AV27" i="14"/>
  <c r="AU27" i="14"/>
  <c r="AT27" i="14"/>
  <c r="AS27" i="14"/>
  <c r="AR27" i="14"/>
  <c r="AQ27" i="14"/>
  <c r="AP27" i="14"/>
  <c r="AO27" i="14"/>
  <c r="AN27" i="14"/>
  <c r="AW25" i="14"/>
  <c r="AV25" i="14"/>
  <c r="AU25" i="14"/>
  <c r="AT25" i="14"/>
  <c r="AS25" i="14"/>
  <c r="AR25" i="14"/>
  <c r="AQ25" i="14"/>
  <c r="AP25" i="14"/>
  <c r="AO25" i="14"/>
  <c r="AN25" i="14"/>
  <c r="AW23" i="14"/>
  <c r="AV23" i="14"/>
  <c r="AU23" i="14"/>
  <c r="AT23" i="14"/>
  <c r="AS23" i="14"/>
  <c r="AR23" i="14"/>
  <c r="AQ23" i="14"/>
  <c r="AP23" i="14"/>
  <c r="AO23" i="14"/>
  <c r="AN23" i="14"/>
  <c r="AW21" i="14"/>
  <c r="AV21" i="14"/>
  <c r="AU21" i="14"/>
  <c r="AT21" i="14"/>
  <c r="AS21" i="14"/>
  <c r="AR21" i="14"/>
  <c r="AQ21" i="14"/>
  <c r="AP21" i="14"/>
  <c r="AO21" i="14"/>
  <c r="AN21" i="14"/>
  <c r="AW19" i="14"/>
  <c r="AV19" i="14"/>
  <c r="AU19" i="14"/>
  <c r="AT19" i="14"/>
  <c r="AS19" i="14"/>
  <c r="AR19" i="14"/>
  <c r="AQ19" i="14"/>
  <c r="AP19" i="14"/>
  <c r="AO19" i="14"/>
  <c r="AN19" i="14"/>
  <c r="AC18" i="14"/>
  <c r="AA18" i="14"/>
  <c r="AC17" i="14"/>
  <c r="AA17" i="14"/>
  <c r="D17" i="14"/>
  <c r="P13" i="14"/>
  <c r="K13" i="14"/>
  <c r="AA13" i="14" s="1"/>
  <c r="G13" i="14"/>
  <c r="AS19" i="9"/>
  <c r="AO21" i="9"/>
  <c r="AP21" i="9"/>
  <c r="AQ21" i="9"/>
  <c r="AR21" i="9"/>
  <c r="AS21" i="9"/>
  <c r="AT21" i="9"/>
  <c r="AU21" i="9"/>
  <c r="AV21" i="9"/>
  <c r="AW21" i="9"/>
  <c r="AO23" i="9"/>
  <c r="AP23" i="9"/>
  <c r="AQ23" i="9"/>
  <c r="AR23" i="9"/>
  <c r="AS23" i="9"/>
  <c r="AT23" i="9"/>
  <c r="AU23" i="9"/>
  <c r="AV23" i="9"/>
  <c r="AW23" i="9"/>
  <c r="AO25" i="9"/>
  <c r="AP25" i="9"/>
  <c r="AQ25" i="9"/>
  <c r="AR25" i="9"/>
  <c r="AS25" i="9"/>
  <c r="AT25" i="9"/>
  <c r="AU25" i="9"/>
  <c r="AV25" i="9"/>
  <c r="AW25" i="9"/>
  <c r="AO27" i="9"/>
  <c r="AP27" i="9"/>
  <c r="AQ27" i="9"/>
  <c r="AR27" i="9"/>
  <c r="AS27" i="9"/>
  <c r="AT27" i="9"/>
  <c r="AU27" i="9"/>
  <c r="AV27" i="9"/>
  <c r="AW27" i="9"/>
  <c r="AO29" i="9"/>
  <c r="AP29" i="9"/>
  <c r="AQ29" i="9"/>
  <c r="AR29" i="9"/>
  <c r="AS29" i="9"/>
  <c r="AT29" i="9"/>
  <c r="AU29" i="9"/>
  <c r="AV29" i="9"/>
  <c r="AW29" i="9"/>
  <c r="AO31" i="9"/>
  <c r="AP31" i="9"/>
  <c r="AQ31" i="9"/>
  <c r="AR31" i="9"/>
  <c r="AS31" i="9"/>
  <c r="AT31" i="9"/>
  <c r="AU31" i="9"/>
  <c r="AV31" i="9"/>
  <c r="AW31" i="9"/>
  <c r="AO33" i="9"/>
  <c r="AP33" i="9"/>
  <c r="AQ33" i="9"/>
  <c r="AR33" i="9"/>
  <c r="AS33" i="9"/>
  <c r="AT33" i="9"/>
  <c r="AU33" i="9"/>
  <c r="AV33" i="9"/>
  <c r="AW33" i="9"/>
  <c r="AO35" i="9"/>
  <c r="AP35" i="9"/>
  <c r="AQ35" i="9"/>
  <c r="AR35" i="9"/>
  <c r="AS35" i="9"/>
  <c r="AT35" i="9"/>
  <c r="AU35" i="9"/>
  <c r="AV35" i="9"/>
  <c r="AW35" i="9"/>
  <c r="AO37" i="9"/>
  <c r="AP37" i="9"/>
  <c r="AQ37" i="9"/>
  <c r="AR37" i="9"/>
  <c r="AS37" i="9"/>
  <c r="AT37" i="9"/>
  <c r="AU37" i="9"/>
  <c r="AV37" i="9"/>
  <c r="AW37" i="9"/>
  <c r="AO39" i="9"/>
  <c r="AP39" i="9"/>
  <c r="AQ39" i="9"/>
  <c r="AR39" i="9"/>
  <c r="AS39" i="9"/>
  <c r="AT39" i="9"/>
  <c r="AU39" i="9"/>
  <c r="AV39" i="9"/>
  <c r="AW39" i="9"/>
  <c r="AO41" i="9"/>
  <c r="AP41" i="9"/>
  <c r="AQ41" i="9"/>
  <c r="AR41" i="9"/>
  <c r="AS41" i="9"/>
  <c r="AT41" i="9"/>
  <c r="AU41" i="9"/>
  <c r="AV41" i="9"/>
  <c r="AW41" i="9"/>
  <c r="AV19" i="9"/>
  <c r="AR19" i="9"/>
  <c r="AN21" i="9"/>
  <c r="AN23" i="9"/>
  <c r="AN25" i="9"/>
  <c r="AN27" i="9"/>
  <c r="AN29" i="9"/>
  <c r="AN31" i="9"/>
  <c r="AN33" i="9"/>
  <c r="AN35" i="9"/>
  <c r="AN37" i="9"/>
  <c r="AN39" i="9"/>
  <c r="AN41" i="9"/>
  <c r="AW19" i="9"/>
  <c r="AU19" i="9"/>
  <c r="AT19" i="9"/>
  <c r="AQ19" i="9"/>
  <c r="AP19" i="9"/>
  <c r="AO19" i="9"/>
  <c r="AN19" i="9"/>
  <c r="U4" i="11" s="1"/>
  <c r="P28" i="11"/>
  <c r="N28" i="11"/>
  <c r="M28" i="11"/>
  <c r="O28" i="11" s="1"/>
  <c r="L28" i="11"/>
  <c r="P27" i="11"/>
  <c r="N27" i="11"/>
  <c r="M27" i="11"/>
  <c r="O27" i="11" s="1"/>
  <c r="L27" i="11"/>
  <c r="P26" i="11"/>
  <c r="N26" i="11"/>
  <c r="M26" i="11"/>
  <c r="O26" i="11" s="1"/>
  <c r="L26" i="11"/>
  <c r="P25" i="11"/>
  <c r="N25" i="11"/>
  <c r="M25" i="11"/>
  <c r="O25" i="11" s="1"/>
  <c r="L25" i="11"/>
  <c r="P24" i="11"/>
  <c r="N24" i="11"/>
  <c r="M24" i="11"/>
  <c r="O24" i="11" s="1"/>
  <c r="L24" i="11"/>
  <c r="P23" i="11"/>
  <c r="N23" i="11"/>
  <c r="M23" i="11"/>
  <c r="O23" i="11" s="1"/>
  <c r="L23" i="11"/>
  <c r="P22" i="11"/>
  <c r="N22" i="11"/>
  <c r="M22" i="11"/>
  <c r="O22" i="11" s="1"/>
  <c r="L22" i="11"/>
  <c r="P21" i="11"/>
  <c r="N21" i="11"/>
  <c r="M21" i="11"/>
  <c r="O21" i="11" s="1"/>
  <c r="L21" i="11"/>
  <c r="P20" i="11"/>
  <c r="N20" i="11"/>
  <c r="M20" i="11"/>
  <c r="O20" i="11" s="1"/>
  <c r="L20" i="11"/>
  <c r="P19" i="11"/>
  <c r="N19" i="11"/>
  <c r="M19" i="11"/>
  <c r="O19" i="11" s="1"/>
  <c r="L19" i="11"/>
  <c r="P18" i="11"/>
  <c r="N18" i="11"/>
  <c r="M18" i="11"/>
  <c r="O18" i="11" s="1"/>
  <c r="L18" i="11"/>
  <c r="P17" i="11"/>
  <c r="N17" i="11"/>
  <c r="M17" i="11"/>
  <c r="O17" i="11" s="1"/>
  <c r="L17" i="11"/>
  <c r="P16" i="11"/>
  <c r="N16" i="11"/>
  <c r="M16" i="11"/>
  <c r="O16" i="11" s="1"/>
  <c r="L16" i="11"/>
  <c r="P15" i="11"/>
  <c r="N15" i="11"/>
  <c r="M15" i="11"/>
  <c r="O15" i="11" s="1"/>
  <c r="L15" i="11"/>
  <c r="P14" i="11"/>
  <c r="N14" i="11"/>
  <c r="M14" i="11"/>
  <c r="O14" i="11" s="1"/>
  <c r="L14" i="11"/>
  <c r="P13" i="11"/>
  <c r="N13" i="11"/>
  <c r="M13" i="11"/>
  <c r="O13" i="11" s="1"/>
  <c r="L13" i="11"/>
  <c r="P12" i="11"/>
  <c r="N12" i="11"/>
  <c r="M12" i="11"/>
  <c r="O12" i="11" s="1"/>
  <c r="L12" i="11"/>
  <c r="P11" i="11"/>
  <c r="N11" i="11"/>
  <c r="M11" i="11"/>
  <c r="O11" i="11" s="1"/>
  <c r="P10" i="11"/>
  <c r="N10" i="11"/>
  <c r="M10" i="11"/>
  <c r="O10" i="11" s="1"/>
  <c r="L10" i="11"/>
  <c r="P9" i="11"/>
  <c r="N9" i="11"/>
  <c r="M9" i="11"/>
  <c r="O9" i="11" s="1"/>
  <c r="L9" i="11"/>
  <c r="P8" i="11"/>
  <c r="N8" i="11"/>
  <c r="M8" i="11"/>
  <c r="O8" i="11" s="1"/>
  <c r="L8" i="11"/>
  <c r="P7" i="11"/>
  <c r="N7" i="11"/>
  <c r="M7" i="11"/>
  <c r="O7" i="11" s="1"/>
  <c r="L7" i="11"/>
  <c r="P6" i="11"/>
  <c r="N6" i="11"/>
  <c r="M6" i="11"/>
  <c r="O6" i="11" s="1"/>
  <c r="L6" i="11"/>
  <c r="P5" i="11"/>
  <c r="N5" i="11"/>
  <c r="M5" i="11"/>
  <c r="O5" i="11" s="1"/>
  <c r="L5" i="11"/>
  <c r="P4" i="11"/>
  <c r="N4" i="11"/>
  <c r="M4" i="11"/>
  <c r="O4" i="11" s="1"/>
  <c r="L4" i="11"/>
  <c r="D5" i="11"/>
  <c r="E5" i="11"/>
  <c r="G5" i="11" s="1"/>
  <c r="F5" i="11"/>
  <c r="H5" i="11"/>
  <c r="D6" i="11"/>
  <c r="E6" i="11"/>
  <c r="G6" i="11" s="1"/>
  <c r="F6" i="11"/>
  <c r="H6" i="11"/>
  <c r="D7" i="11"/>
  <c r="E7" i="11"/>
  <c r="G7" i="11" s="1"/>
  <c r="F7" i="11"/>
  <c r="H7" i="11"/>
  <c r="D8" i="11"/>
  <c r="E8" i="11"/>
  <c r="G8" i="11" s="1"/>
  <c r="F8" i="11"/>
  <c r="H8" i="11"/>
  <c r="D9" i="11"/>
  <c r="E9" i="11"/>
  <c r="G9" i="11" s="1"/>
  <c r="F9" i="11"/>
  <c r="H9" i="11"/>
  <c r="D10" i="11"/>
  <c r="E10" i="11"/>
  <c r="G10" i="11" s="1"/>
  <c r="F10" i="11"/>
  <c r="H10" i="11"/>
  <c r="D11" i="11"/>
  <c r="E11" i="11"/>
  <c r="G11" i="11" s="1"/>
  <c r="F11" i="11"/>
  <c r="H11" i="11"/>
  <c r="D12" i="11"/>
  <c r="E12" i="11"/>
  <c r="G12" i="11" s="1"/>
  <c r="F12" i="11"/>
  <c r="H12" i="11"/>
  <c r="D13" i="11"/>
  <c r="E13" i="11"/>
  <c r="G13" i="11" s="1"/>
  <c r="F13" i="11"/>
  <c r="H13" i="11"/>
  <c r="D14" i="11"/>
  <c r="E14" i="11"/>
  <c r="G14" i="11" s="1"/>
  <c r="F14" i="11"/>
  <c r="H14" i="11"/>
  <c r="D15" i="11"/>
  <c r="E15" i="11"/>
  <c r="G15" i="11" s="1"/>
  <c r="F15" i="11"/>
  <c r="H15" i="11"/>
  <c r="D16" i="11"/>
  <c r="E16" i="11"/>
  <c r="G16" i="11" s="1"/>
  <c r="F16" i="11"/>
  <c r="H16" i="11"/>
  <c r="D17" i="11"/>
  <c r="E17" i="11"/>
  <c r="G17" i="11" s="1"/>
  <c r="F17" i="11"/>
  <c r="H17" i="11"/>
  <c r="D18" i="11"/>
  <c r="E18" i="11"/>
  <c r="G18" i="11" s="1"/>
  <c r="F18" i="11"/>
  <c r="H18" i="11"/>
  <c r="D19" i="11"/>
  <c r="E19" i="11"/>
  <c r="G19" i="11" s="1"/>
  <c r="F19" i="11"/>
  <c r="H19" i="11"/>
  <c r="D20" i="11"/>
  <c r="E20" i="11"/>
  <c r="G20" i="11" s="1"/>
  <c r="F20" i="11"/>
  <c r="H20" i="11"/>
  <c r="D21" i="11"/>
  <c r="E21" i="11"/>
  <c r="G21" i="11" s="1"/>
  <c r="F21" i="11"/>
  <c r="H21" i="11"/>
  <c r="D22" i="11"/>
  <c r="E22" i="11"/>
  <c r="G22" i="11" s="1"/>
  <c r="F22" i="11"/>
  <c r="H22" i="11"/>
  <c r="D23" i="11"/>
  <c r="E23" i="11"/>
  <c r="G23" i="11" s="1"/>
  <c r="F23" i="11"/>
  <c r="H23" i="11"/>
  <c r="D24" i="11"/>
  <c r="E24" i="11"/>
  <c r="G24" i="11" s="1"/>
  <c r="F24" i="11"/>
  <c r="H24" i="11"/>
  <c r="D25" i="11"/>
  <c r="E25" i="11"/>
  <c r="G25" i="11" s="1"/>
  <c r="F25" i="11"/>
  <c r="H25" i="11"/>
  <c r="D26" i="11"/>
  <c r="E26" i="11"/>
  <c r="G26" i="11" s="1"/>
  <c r="F26" i="11"/>
  <c r="H26" i="11"/>
  <c r="D27" i="11"/>
  <c r="E27" i="11"/>
  <c r="G27" i="11" s="1"/>
  <c r="F27" i="11"/>
  <c r="H27" i="11"/>
  <c r="D28" i="11"/>
  <c r="E28" i="11"/>
  <c r="G28" i="11" s="1"/>
  <c r="F28" i="11"/>
  <c r="H28" i="11"/>
  <c r="H4" i="11"/>
  <c r="F4" i="11"/>
  <c r="E4" i="11"/>
  <c r="G4" i="11" s="1"/>
  <c r="D4" i="11"/>
  <c r="AC17" i="12"/>
  <c r="AA17" i="12"/>
  <c r="D17" i="12"/>
  <c r="P13" i="12"/>
  <c r="K13" i="12"/>
  <c r="AA13" i="12" s="1"/>
  <c r="G13" i="12"/>
  <c r="K13" i="5"/>
  <c r="K13" i="9"/>
  <c r="G13" i="9"/>
  <c r="U15" i="11" l="1"/>
  <c r="V14" i="11"/>
  <c r="W13" i="11"/>
  <c r="X12" i="11"/>
  <c r="Y11" i="11"/>
  <c r="Z10" i="11"/>
  <c r="AA9" i="11"/>
  <c r="AB8" i="11"/>
  <c r="T8" i="11"/>
  <c r="U7" i="11"/>
  <c r="V6" i="11"/>
  <c r="W5" i="11"/>
  <c r="AB15" i="11"/>
  <c r="T15" i="11"/>
  <c r="U14" i="11"/>
  <c r="V13" i="11"/>
  <c r="W12" i="11"/>
  <c r="X11" i="11"/>
  <c r="Y10" i="11"/>
  <c r="Z9" i="11"/>
  <c r="AA8" i="11"/>
  <c r="AB7" i="11"/>
  <c r="T7" i="11"/>
  <c r="U6" i="11"/>
  <c r="V5" i="11"/>
  <c r="AA15" i="11"/>
  <c r="U13" i="11"/>
  <c r="X10" i="11"/>
  <c r="AA7" i="11"/>
  <c r="AB13" i="11"/>
  <c r="W10" i="11"/>
  <c r="AA6" i="11"/>
  <c r="Y15" i="11"/>
  <c r="Z14" i="11"/>
  <c r="AA13" i="11"/>
  <c r="AB12" i="11"/>
  <c r="T12" i="11"/>
  <c r="U11" i="11"/>
  <c r="V10" i="11"/>
  <c r="W9" i="11"/>
  <c r="X8" i="11"/>
  <c r="Y7" i="11"/>
  <c r="Z6" i="11"/>
  <c r="AA5" i="11"/>
  <c r="AB4" i="11"/>
  <c r="AB14" i="11"/>
  <c r="V12" i="11"/>
  <c r="Z8" i="11"/>
  <c r="T6" i="11"/>
  <c r="T13" i="11"/>
  <c r="X9" i="11"/>
  <c r="AB5" i="11"/>
  <c r="X15" i="11"/>
  <c r="Y14" i="11"/>
  <c r="Z13" i="11"/>
  <c r="AA12" i="11"/>
  <c r="AB11" i="11"/>
  <c r="T11" i="11"/>
  <c r="U10" i="11"/>
  <c r="V9" i="11"/>
  <c r="W8" i="11"/>
  <c r="X7" i="11"/>
  <c r="Y6" i="11"/>
  <c r="Z5" i="11"/>
  <c r="T14" i="11"/>
  <c r="W11" i="11"/>
  <c r="Y9" i="11"/>
  <c r="AB6" i="11"/>
  <c r="U5" i="11"/>
  <c r="Z15" i="11"/>
  <c r="V11" i="11"/>
  <c r="Y8" i="11"/>
  <c r="T5" i="11"/>
  <c r="W15" i="11"/>
  <c r="X14" i="11"/>
  <c r="Y13" i="11"/>
  <c r="Z12" i="11"/>
  <c r="AA11" i="11"/>
  <c r="AB10" i="11"/>
  <c r="T10" i="11"/>
  <c r="U9" i="11"/>
  <c r="V8" i="11"/>
  <c r="W7" i="11"/>
  <c r="X6" i="11"/>
  <c r="Y5" i="11"/>
  <c r="AA14" i="11"/>
  <c r="U12" i="11"/>
  <c r="Z7" i="11"/>
  <c r="V15" i="11"/>
  <c r="W14" i="11"/>
  <c r="X13" i="11"/>
  <c r="Y12" i="11"/>
  <c r="Z11" i="11"/>
  <c r="AA10" i="11"/>
  <c r="AB9" i="11"/>
  <c r="T9" i="11"/>
  <c r="U8" i="11"/>
  <c r="V7" i="11"/>
  <c r="W6" i="11"/>
  <c r="X5" i="11"/>
  <c r="AA4" i="11"/>
  <c r="Z4" i="11"/>
  <c r="Y4" i="11"/>
  <c r="X4" i="11"/>
  <c r="W4" i="11"/>
  <c r="V4" i="11"/>
  <c r="T4" i="11"/>
  <c r="AC17" i="5"/>
  <c r="AA17" i="5"/>
  <c r="D17" i="5"/>
  <c r="AC18" i="9"/>
  <c r="AC17" i="9"/>
  <c r="AA18" i="9"/>
  <c r="AA17" i="9"/>
  <c r="D17" i="9"/>
  <c r="P13" i="5" l="1"/>
  <c r="G13" i="5"/>
  <c r="P13" i="9"/>
  <c r="AA13" i="9" l="1"/>
  <c r="AA13" i="5"/>
</calcChain>
</file>

<file path=xl/sharedStrings.xml><?xml version="1.0" encoding="utf-8"?>
<sst xmlns="http://schemas.openxmlformats.org/spreadsheetml/2006/main" count="344" uniqueCount="117">
  <si>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</si>
  <si>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</si>
  <si>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</si>
  <si>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</si>
  <si>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</si>
  <si>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</si>
  <si>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</si>
  <si>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</si>
  <si>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</si>
  <si>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</si>
  <si>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</si>
  <si>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</si>
  <si>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</si>
  <si>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</si>
  <si>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</si>
  <si>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</si>
  <si>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</si>
  <si>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</si>
  <si>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</si>
  <si>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</si>
  <si>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</si>
  <si>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</si>
  <si>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</si>
  <si>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</si>
  <si>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</si>
  <si>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</si>
  <si>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</si>
  <si>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</si>
  <si>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</si>
  <si>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</si>
  <si>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</si>
  <si>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</si>
  <si>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</si>
  <si>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</si>
  <si>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</si>
  <si>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</si>
  <si>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</si>
  <si>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</si>
  <si>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</si>
  <si>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</si>
  <si>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</si>
  <si>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</si>
  <si>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</si>
  <si>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</si>
  <si>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</si>
  <si>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</si>
  <si>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</si>
  <si>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</si>
  <si>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</si>
  <si>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</si>
  <si>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</si>
  <si>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</si>
  <si>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</si>
  <si>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</si>
  <si>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</si>
  <si>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</si>
  <si>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</si>
  <si>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</si>
  <si>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</si>
  <si>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</si>
  <si>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</si>
  <si>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</si>
  <si>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</si>
  <si>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</si>
  <si>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</si>
  <si>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</si>
  <si>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</si>
  <si>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</si>
  <si>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</si>
  <si>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</si>
  <si>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</si>
  <si>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</si>
  <si>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</si>
  <si>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</si>
  <si>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</si>
  <si>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</si>
  <si>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</si>
  <si>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</si>
  <si>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</si>
  <si>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</si>
  <si>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</si>
  <si>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</si>
  <si>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</si>
  <si>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</si>
  <si>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</si>
  <si>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</si>
  <si>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</si>
  <si>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</si>
  <si>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</si>
  <si>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</si>
  <si>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</si>
  <si>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</si>
  <si>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</si>
  <si>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</si>
  <si>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</si>
  <si>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</si>
  <si>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</si>
  <si>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</si>
  <si>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</si>
  <si>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</si>
  <si>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</si>
  <si>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</si>
  <si>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</si>
  <si>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</si>
  <si>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試合を選択してください▼</t>
  </si>
  <si>
    <t>試合を選択してください▼</t>
    <rPh sb="0" eb="2">
      <t>シアイ</t>
    </rPh>
    <rPh sb="3" eb="5">
      <t>センタク</t>
    </rPh>
    <phoneticPr fontId="1"/>
  </si>
  <si>
    <t>男子</t>
  </si>
  <si>
    <t>上から強い順に申込書に記入をしてください。
必ず、種目の欄に一般・４０～５９・６０～６９・７０以上を記入してください。</t>
    <rPh sb="0" eb="1">
      <t>ウエ</t>
    </rPh>
    <rPh sb="3" eb="4">
      <t>ツヨ</t>
    </rPh>
    <rPh sb="5" eb="6">
      <t>ジュン</t>
    </rPh>
    <rPh sb="7" eb="10">
      <t>モウシコミショ</t>
    </rPh>
    <rPh sb="11" eb="13">
      <t>キニュウ</t>
    </rPh>
    <rPh sb="22" eb="23">
      <t>カナラ</t>
    </rPh>
    <rPh sb="25" eb="27">
      <t>シュモク</t>
    </rPh>
    <rPh sb="28" eb="29">
      <t>ラン</t>
    </rPh>
    <rPh sb="30" eb="32">
      <t>イッパン</t>
    </rPh>
    <rPh sb="47" eb="49">
      <t>イジョウ</t>
    </rPh>
    <rPh sb="50" eb="52">
      <t>キニュウ</t>
    </rPh>
    <phoneticPr fontId="1"/>
  </si>
  <si>
    <t>年齢</t>
    <rPh sb="0" eb="2">
      <t>ネンレイ</t>
    </rPh>
    <phoneticPr fontId="1"/>
  </si>
  <si>
    <t>必要事項を記入し、申込期日までにメール又はＦＡＸで申込をしてください。用紙が足りない場合は、コピーして利用ください。</t>
    <phoneticPr fontId="1"/>
  </si>
  <si>
    <t>カテゴリ</t>
    <phoneticPr fontId="1"/>
  </si>
  <si>
    <t>女子</t>
  </si>
  <si>
    <t>男子D</t>
    <rPh sb="0" eb="2">
      <t>ダンシ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</si>
  <si>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</si>
  <si>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</si>
  <si>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（シングルス　申込様式１　県総合一般年齢別の部専用）</t>
    <rPh sb="9" eb="11">
      <t>ヨウシキ</t>
    </rPh>
    <rPh sb="13" eb="16">
      <t>ケンソウゴウ</t>
    </rPh>
    <rPh sb="16" eb="18">
      <t>イッパン</t>
    </rPh>
    <rPh sb="18" eb="21">
      <t>ネンレイベツ</t>
    </rPh>
    <rPh sb="22" eb="23">
      <t>ブ</t>
    </rPh>
    <rPh sb="23" eb="25">
      <t>センヨウ</t>
    </rPh>
    <phoneticPr fontId="1"/>
  </si>
  <si>
    <t>（ダブルス　申込様式２　県総合選手権一般・年齢別専用）</t>
    <rPh sb="8" eb="10">
      <t>ヨウシキ</t>
    </rPh>
    <rPh sb="12" eb="15">
      <t>ケンソウゴウ</t>
    </rPh>
    <rPh sb="15" eb="18">
      <t>センシュケン</t>
    </rPh>
    <rPh sb="18" eb="20">
      <t>イッパン</t>
    </rPh>
    <rPh sb="21" eb="24">
      <t>ネンレイベツ</t>
    </rPh>
    <rPh sb="24" eb="26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</si>
</sst>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50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51" xfId="0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</cellXfs>
  <cellStyles count="1">
    <cellStyle name="標準" xfId="0" builtinId="0"/>
  </cellStyles>
  <dxfs count="30"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zoomScaleNormal="100" workbookViewId="0">
      <selection activeCell="N20" sqref="N20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115</v>
      </c>
    </row>
    <row r="3" spans="2:38" ht="9.5500000000000007" customHeight="1" x14ac:dyDescent="0.3"/>
    <row r="4" spans="2:38" ht="32.799999999999997" customHeight="1" x14ac:dyDescent="0.3">
      <c r="B4" s="62" t="s">
        <v>3</v>
      </c>
      <c r="C4" s="62"/>
      <c r="D4" s="62"/>
      <c r="E4" s="62"/>
      <c r="F4" s="62"/>
      <c r="G4" s="62"/>
      <c r="H4" s="97" t="s">
        <v>34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17" t="s">
        <v>106</v>
      </c>
      <c r="AB4" s="118"/>
      <c r="AC4" s="118"/>
      <c r="AD4" s="118"/>
      <c r="AE4" s="119"/>
    </row>
    <row r="5" spans="2:38" ht="17.8" customHeight="1" x14ac:dyDescent="0.3">
      <c r="B5" s="115" t="s">
        <v>109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</row>
    <row r="6" spans="2:38" ht="17.8" customHeight="1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3"/>
    </row>
    <row r="7" spans="2:38" ht="9" customHeight="1" x14ac:dyDescent="0.3"/>
    <row r="8" spans="2:38" ht="14.8" customHeight="1" x14ac:dyDescent="0.3">
      <c r="B8" s="44" t="s">
        <v>4</v>
      </c>
      <c r="C8" s="45"/>
      <c r="D8" s="45"/>
      <c r="E8" s="45"/>
      <c r="F8" s="48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1"/>
      <c r="S8" s="2"/>
      <c r="T8" s="18" t="s">
        <v>96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8" customHeight="1" x14ac:dyDescent="0.3">
      <c r="B9" s="46"/>
      <c r="C9" s="47"/>
      <c r="D9" s="47"/>
      <c r="E9" s="47"/>
      <c r="F9" s="49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2"/>
      <c r="T9" s="167" t="s">
        <v>107</v>
      </c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9"/>
    </row>
    <row r="10" spans="2:38" ht="29.5" customHeight="1" x14ac:dyDescent="0.3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70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2"/>
    </row>
    <row r="11" spans="2:38" ht="29.5" customHeight="1" x14ac:dyDescent="0.3">
      <c r="B11" s="66" t="s">
        <v>12</v>
      </c>
      <c r="C11" s="66"/>
      <c r="D11" s="66"/>
      <c r="E11" s="66"/>
      <c r="F11" s="66"/>
      <c r="G11" s="100" t="s">
        <v>14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13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6" t="s">
        <v>9</v>
      </c>
      <c r="C13" s="66"/>
      <c r="D13" s="66"/>
      <c r="E13" s="66"/>
      <c r="F13" s="66"/>
      <c r="G13" s="101" t="str">
        <f>AA4</f>
        <v>男子</v>
      </c>
      <c r="H13" s="101"/>
      <c r="I13" s="101"/>
      <c r="J13" s="101"/>
      <c r="K13" s="102">
        <f>COUNTA(S18:V42)</f>
        <v>0</v>
      </c>
      <c r="L13" s="102"/>
      <c r="M13" s="103"/>
      <c r="N13" s="104" t="s">
        <v>5</v>
      </c>
      <c r="O13" s="105"/>
      <c r="P13" s="106">
        <f>VLOOKUP(H4,設定!$C$3:$H$17,6,FALSE)</f>
        <v>1000</v>
      </c>
      <c r="Q13" s="107"/>
      <c r="R13" s="107"/>
      <c r="S13" s="107"/>
      <c r="T13" s="107"/>
      <c r="U13" s="107"/>
      <c r="V13" s="107"/>
      <c r="W13" s="108"/>
      <c r="X13" s="105" t="s">
        <v>25</v>
      </c>
      <c r="Y13" s="105"/>
      <c r="Z13" s="105"/>
      <c r="AA13" s="125">
        <f>K13*P13</f>
        <v>0</v>
      </c>
      <c r="AB13" s="126"/>
      <c r="AC13" s="126"/>
      <c r="AD13" s="126"/>
      <c r="AE13" s="126"/>
      <c r="AF13" s="126"/>
      <c r="AG13" s="126"/>
      <c r="AH13" s="126"/>
      <c r="AI13" s="126"/>
      <c r="AJ13" s="116" t="s">
        <v>84</v>
      </c>
      <c r="AK13" s="104"/>
    </row>
    <row r="14" spans="2:38" ht="8.8000000000000007" customHeight="1" x14ac:dyDescent="0.3"/>
    <row r="15" spans="2:38" ht="21.55" customHeight="1" x14ac:dyDescent="0.3">
      <c r="B15" s="44"/>
      <c r="C15" s="48"/>
      <c r="D15" s="44" t="s">
        <v>15</v>
      </c>
      <c r="E15" s="45"/>
      <c r="F15" s="45"/>
      <c r="G15" s="45"/>
      <c r="H15" s="71" t="s">
        <v>22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10</v>
      </c>
      <c r="T15" s="64"/>
      <c r="U15" s="64"/>
      <c r="V15" s="64"/>
      <c r="W15" s="64"/>
      <c r="X15" s="64"/>
      <c r="Y15" s="64"/>
      <c r="Z15" s="64"/>
      <c r="AA15" s="120" t="s">
        <v>108</v>
      </c>
      <c r="AB15" s="72"/>
      <c r="AC15" s="44" t="s">
        <v>17</v>
      </c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 x14ac:dyDescent="0.3">
      <c r="B16" s="46"/>
      <c r="C16" s="49"/>
      <c r="D16" s="46"/>
      <c r="E16" s="47"/>
      <c r="F16" s="47"/>
      <c r="G16" s="47"/>
      <c r="H16" s="73"/>
      <c r="I16" s="74"/>
      <c r="J16" s="41" t="s">
        <v>21</v>
      </c>
      <c r="K16" s="42"/>
      <c r="L16" s="42"/>
      <c r="M16" s="42"/>
      <c r="N16" s="42"/>
      <c r="O16" s="42"/>
      <c r="P16" s="42"/>
      <c r="Q16" s="42"/>
      <c r="R16" s="43"/>
      <c r="S16" s="63" t="s">
        <v>18</v>
      </c>
      <c r="T16" s="64"/>
      <c r="U16" s="64"/>
      <c r="V16" s="64"/>
      <c r="W16" s="65" t="s">
        <v>19</v>
      </c>
      <c r="X16" s="66"/>
      <c r="Y16" s="66"/>
      <c r="Z16" s="66"/>
      <c r="AA16" s="121"/>
      <c r="AB16" s="74"/>
      <c r="AC16" s="46"/>
      <c r="AD16" s="49"/>
      <c r="AE16" s="41" t="s">
        <v>20</v>
      </c>
      <c r="AF16" s="42"/>
      <c r="AG16" s="42"/>
      <c r="AH16" s="42"/>
      <c r="AI16" s="42"/>
      <c r="AJ16" s="42"/>
      <c r="AK16" s="43"/>
    </row>
    <row r="17" spans="2:37" ht="21.55" customHeight="1" x14ac:dyDescent="0.3">
      <c r="B17" s="91" t="s">
        <v>16</v>
      </c>
      <c r="C17" s="92"/>
      <c r="D17" s="91" t="str">
        <f>_xlfn.IFNA(VLOOKUP(H4,設定!C3:K17,8,FALSE),0)</f>
        <v>一般</v>
      </c>
      <c r="E17" s="122"/>
      <c r="F17" s="122"/>
      <c r="G17" s="122"/>
      <c r="H17" s="130">
        <v>3</v>
      </c>
      <c r="I17" s="131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59" t="s">
        <v>23</v>
      </c>
      <c r="T17" s="60"/>
      <c r="U17" s="60"/>
      <c r="V17" s="60"/>
      <c r="W17" s="61" t="s">
        <v>24</v>
      </c>
      <c r="X17" s="62"/>
      <c r="Y17" s="62"/>
      <c r="Z17" s="62"/>
      <c r="AA17" s="123">
        <f>_xlfn.IFNA(VLOOKUP(H4,設定!C3:K17,9,FALSE),0)</f>
        <v>28</v>
      </c>
      <c r="AB17" s="124"/>
      <c r="AC17" s="123">
        <f>_xlfn.IFNA(VLOOKUP(H4,設定!C3:L17,10,FALSE),0)</f>
        <v>0</v>
      </c>
      <c r="AD17" s="124"/>
      <c r="AE17" s="127"/>
      <c r="AF17" s="128"/>
      <c r="AG17" s="128"/>
      <c r="AH17" s="128"/>
      <c r="AI17" s="128"/>
      <c r="AJ17" s="128"/>
      <c r="AK17" s="129"/>
    </row>
    <row r="18" spans="2:37" ht="21.55" customHeight="1" x14ac:dyDescent="0.3">
      <c r="B18" s="91">
        <v>1</v>
      </c>
      <c r="C18" s="92"/>
      <c r="D18" s="93"/>
      <c r="E18" s="94"/>
      <c r="F18" s="94"/>
      <c r="G18" s="94"/>
      <c r="H18" s="58">
        <v>1</v>
      </c>
      <c r="I18" s="96"/>
      <c r="J18" s="22"/>
      <c r="K18" s="23"/>
      <c r="L18" s="23"/>
      <c r="M18" s="23"/>
      <c r="N18" s="23"/>
      <c r="O18" s="23"/>
      <c r="P18" s="23"/>
      <c r="Q18" s="23"/>
      <c r="R18" s="24"/>
      <c r="S18" s="56"/>
      <c r="T18" s="57"/>
      <c r="U18" s="57"/>
      <c r="V18" s="57"/>
      <c r="W18" s="57"/>
      <c r="X18" s="57"/>
      <c r="Y18" s="57"/>
      <c r="Z18" s="58"/>
      <c r="AA18" s="95"/>
      <c r="AB18" s="95"/>
      <c r="AC18" s="37"/>
      <c r="AD18" s="38"/>
      <c r="AE18" s="81"/>
      <c r="AF18" s="82"/>
      <c r="AG18" s="82"/>
      <c r="AH18" s="82"/>
      <c r="AI18" s="82"/>
      <c r="AJ18" s="82"/>
      <c r="AK18" s="83"/>
    </row>
    <row r="19" spans="2:37" ht="21.55" customHeight="1" x14ac:dyDescent="0.3">
      <c r="B19" s="67">
        <v>2</v>
      </c>
      <c r="C19" s="68"/>
      <c r="D19" s="69"/>
      <c r="E19" s="70"/>
      <c r="F19" s="70"/>
      <c r="G19" s="70"/>
      <c r="H19" s="52">
        <v>2</v>
      </c>
      <c r="I19" s="89"/>
      <c r="J19" s="25"/>
      <c r="K19" s="26"/>
      <c r="L19" s="26"/>
      <c r="M19" s="26"/>
      <c r="N19" s="26"/>
      <c r="O19" s="26"/>
      <c r="P19" s="26"/>
      <c r="Q19" s="26"/>
      <c r="R19" s="27"/>
      <c r="S19" s="50"/>
      <c r="T19" s="51"/>
      <c r="U19" s="51"/>
      <c r="V19" s="51"/>
      <c r="W19" s="51"/>
      <c r="X19" s="51"/>
      <c r="Y19" s="51"/>
      <c r="Z19" s="52"/>
      <c r="AA19" s="34"/>
      <c r="AB19" s="34"/>
      <c r="AC19" s="39"/>
      <c r="AD19" s="40"/>
      <c r="AE19" s="75"/>
      <c r="AF19" s="76"/>
      <c r="AG19" s="76"/>
      <c r="AH19" s="76"/>
      <c r="AI19" s="76"/>
      <c r="AJ19" s="76"/>
      <c r="AK19" s="77"/>
    </row>
    <row r="20" spans="2:37" ht="21.55" customHeight="1" x14ac:dyDescent="0.3">
      <c r="B20" s="67">
        <v>3</v>
      </c>
      <c r="C20" s="68"/>
      <c r="D20" s="69"/>
      <c r="E20" s="70"/>
      <c r="F20" s="70"/>
      <c r="G20" s="70"/>
      <c r="H20" s="52">
        <v>3</v>
      </c>
      <c r="I20" s="89"/>
      <c r="J20" s="25"/>
      <c r="K20" s="26"/>
      <c r="L20" s="26"/>
      <c r="M20" s="26"/>
      <c r="N20" s="26"/>
      <c r="O20" s="26"/>
      <c r="P20" s="26"/>
      <c r="Q20" s="26"/>
      <c r="R20" s="27"/>
      <c r="S20" s="50"/>
      <c r="T20" s="51"/>
      <c r="U20" s="51"/>
      <c r="V20" s="51"/>
      <c r="W20" s="51"/>
      <c r="X20" s="51"/>
      <c r="Y20" s="51"/>
      <c r="Z20" s="52"/>
      <c r="AA20" s="34"/>
      <c r="AB20" s="34"/>
      <c r="AC20" s="39"/>
      <c r="AD20" s="40"/>
      <c r="AE20" s="75"/>
      <c r="AF20" s="76"/>
      <c r="AG20" s="76"/>
      <c r="AH20" s="76"/>
      <c r="AI20" s="76"/>
      <c r="AJ20" s="76"/>
      <c r="AK20" s="77"/>
    </row>
    <row r="21" spans="2:37" ht="21.55" customHeight="1" x14ac:dyDescent="0.3">
      <c r="B21" s="67">
        <v>4</v>
      </c>
      <c r="C21" s="68"/>
      <c r="D21" s="69"/>
      <c r="E21" s="70"/>
      <c r="F21" s="70"/>
      <c r="G21" s="70"/>
      <c r="H21" s="52">
        <v>4</v>
      </c>
      <c r="I21" s="89"/>
      <c r="J21" s="25"/>
      <c r="K21" s="26"/>
      <c r="L21" s="26"/>
      <c r="M21" s="26"/>
      <c r="N21" s="26"/>
      <c r="O21" s="26"/>
      <c r="P21" s="26"/>
      <c r="Q21" s="26"/>
      <c r="R21" s="27"/>
      <c r="S21" s="50"/>
      <c r="T21" s="51"/>
      <c r="U21" s="51"/>
      <c r="V21" s="51"/>
      <c r="W21" s="51"/>
      <c r="X21" s="51"/>
      <c r="Y21" s="51"/>
      <c r="Z21" s="52"/>
      <c r="AA21" s="34"/>
      <c r="AB21" s="34"/>
      <c r="AC21" s="39"/>
      <c r="AD21" s="40"/>
      <c r="AE21" s="75"/>
      <c r="AF21" s="76"/>
      <c r="AG21" s="76"/>
      <c r="AH21" s="76"/>
      <c r="AI21" s="76"/>
      <c r="AJ21" s="76"/>
      <c r="AK21" s="77"/>
    </row>
    <row r="22" spans="2:37" ht="21.55" customHeight="1" x14ac:dyDescent="0.3">
      <c r="B22" s="84">
        <v>5</v>
      </c>
      <c r="C22" s="85"/>
      <c r="D22" s="86"/>
      <c r="E22" s="87"/>
      <c r="F22" s="87"/>
      <c r="G22" s="87"/>
      <c r="H22" s="55">
        <v>5</v>
      </c>
      <c r="I22" s="90"/>
      <c r="J22" s="28"/>
      <c r="K22" s="29"/>
      <c r="L22" s="29"/>
      <c r="M22" s="29"/>
      <c r="N22" s="29"/>
      <c r="O22" s="29"/>
      <c r="P22" s="29"/>
      <c r="Q22" s="29"/>
      <c r="R22" s="30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</row>
    <row r="23" spans="2:37" ht="21.55" customHeight="1" x14ac:dyDescent="0.3">
      <c r="B23" s="91">
        <v>6</v>
      </c>
      <c r="C23" s="92"/>
      <c r="D23" s="93"/>
      <c r="E23" s="94"/>
      <c r="F23" s="94"/>
      <c r="G23" s="94"/>
      <c r="H23" s="58">
        <v>6</v>
      </c>
      <c r="I23" s="96"/>
      <c r="J23" s="22"/>
      <c r="K23" s="23"/>
      <c r="L23" s="23"/>
      <c r="M23" s="23"/>
      <c r="N23" s="23"/>
      <c r="O23" s="23"/>
      <c r="P23" s="23"/>
      <c r="Q23" s="23"/>
      <c r="R23" s="24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</row>
    <row r="24" spans="2:37" ht="21.55" customHeight="1" x14ac:dyDescent="0.3">
      <c r="B24" s="67">
        <v>7</v>
      </c>
      <c r="C24" s="68"/>
      <c r="D24" s="69"/>
      <c r="E24" s="70"/>
      <c r="F24" s="70"/>
      <c r="G24" s="70"/>
      <c r="H24" s="52">
        <v>7</v>
      </c>
      <c r="I24" s="89"/>
      <c r="J24" s="25"/>
      <c r="K24" s="26"/>
      <c r="L24" s="26"/>
      <c r="M24" s="26"/>
      <c r="N24" s="26"/>
      <c r="O24" s="26"/>
      <c r="P24" s="26"/>
      <c r="Q24" s="26"/>
      <c r="R24" s="27"/>
      <c r="S24" s="50"/>
      <c r="T24" s="51"/>
      <c r="U24" s="51"/>
      <c r="V24" s="51"/>
      <c r="W24" s="51"/>
      <c r="X24" s="51"/>
      <c r="Y24" s="51"/>
      <c r="Z24" s="52"/>
      <c r="AA24" s="34"/>
      <c r="AB24" s="34"/>
      <c r="AC24" s="39"/>
      <c r="AD24" s="40"/>
      <c r="AE24" s="75"/>
      <c r="AF24" s="76"/>
      <c r="AG24" s="76"/>
      <c r="AH24" s="76"/>
      <c r="AI24" s="76"/>
      <c r="AJ24" s="76"/>
      <c r="AK24" s="77"/>
    </row>
    <row r="25" spans="2:37" ht="21.55" customHeight="1" x14ac:dyDescent="0.3">
      <c r="B25" s="67">
        <v>8</v>
      </c>
      <c r="C25" s="68"/>
      <c r="D25" s="69"/>
      <c r="E25" s="70"/>
      <c r="F25" s="70"/>
      <c r="G25" s="70"/>
      <c r="H25" s="52">
        <v>8</v>
      </c>
      <c r="I25" s="89"/>
      <c r="J25" s="25"/>
      <c r="K25" s="26"/>
      <c r="L25" s="26"/>
      <c r="M25" s="26"/>
      <c r="N25" s="26"/>
      <c r="O25" s="26"/>
      <c r="P25" s="26"/>
      <c r="Q25" s="26"/>
      <c r="R25" s="27"/>
      <c r="S25" s="50"/>
      <c r="T25" s="51"/>
      <c r="U25" s="51"/>
      <c r="V25" s="51"/>
      <c r="W25" s="51"/>
      <c r="X25" s="51"/>
      <c r="Y25" s="51"/>
      <c r="Z25" s="52"/>
      <c r="AA25" s="34"/>
      <c r="AB25" s="34"/>
      <c r="AC25" s="39"/>
      <c r="AD25" s="40"/>
      <c r="AE25" s="75"/>
      <c r="AF25" s="76"/>
      <c r="AG25" s="76"/>
      <c r="AH25" s="76"/>
      <c r="AI25" s="76"/>
      <c r="AJ25" s="76"/>
      <c r="AK25" s="77"/>
    </row>
    <row r="26" spans="2:37" ht="21.55" customHeight="1" x14ac:dyDescent="0.3">
      <c r="B26" s="67">
        <v>9</v>
      </c>
      <c r="C26" s="68"/>
      <c r="D26" s="69"/>
      <c r="E26" s="70"/>
      <c r="F26" s="70"/>
      <c r="G26" s="70"/>
      <c r="H26" s="52">
        <v>9</v>
      </c>
      <c r="I26" s="89"/>
      <c r="J26" s="25"/>
      <c r="K26" s="26"/>
      <c r="L26" s="26"/>
      <c r="M26" s="26"/>
      <c r="N26" s="26"/>
      <c r="O26" s="26"/>
      <c r="P26" s="26"/>
      <c r="Q26" s="26"/>
      <c r="R26" s="27"/>
      <c r="S26" s="50"/>
      <c r="T26" s="51"/>
      <c r="U26" s="51"/>
      <c r="V26" s="51"/>
      <c r="W26" s="51"/>
      <c r="X26" s="51"/>
      <c r="Y26" s="51"/>
      <c r="Z26" s="52"/>
      <c r="AA26" s="34"/>
      <c r="AB26" s="34"/>
      <c r="AC26" s="39"/>
      <c r="AD26" s="40"/>
      <c r="AE26" s="75"/>
      <c r="AF26" s="76"/>
      <c r="AG26" s="76"/>
      <c r="AH26" s="76"/>
      <c r="AI26" s="76"/>
      <c r="AJ26" s="76"/>
      <c r="AK26" s="77"/>
    </row>
    <row r="27" spans="2:37" ht="21.55" customHeight="1" x14ac:dyDescent="0.3">
      <c r="B27" s="84">
        <v>10</v>
      </c>
      <c r="C27" s="85"/>
      <c r="D27" s="86"/>
      <c r="E27" s="87"/>
      <c r="F27" s="87"/>
      <c r="G27" s="87"/>
      <c r="H27" s="55">
        <v>10</v>
      </c>
      <c r="I27" s="90"/>
      <c r="J27" s="28"/>
      <c r="K27" s="29"/>
      <c r="L27" s="29"/>
      <c r="M27" s="29"/>
      <c r="N27" s="29"/>
      <c r="O27" s="29"/>
      <c r="P27" s="29"/>
      <c r="Q27" s="29"/>
      <c r="R27" s="30"/>
      <c r="S27" s="53"/>
      <c r="T27" s="54"/>
      <c r="U27" s="54"/>
      <c r="V27" s="54"/>
      <c r="W27" s="54"/>
      <c r="X27" s="54"/>
      <c r="Y27" s="54"/>
      <c r="Z27" s="55"/>
      <c r="AA27" s="88"/>
      <c r="AB27" s="88"/>
      <c r="AC27" s="35"/>
      <c r="AD27" s="36"/>
      <c r="AE27" s="78"/>
      <c r="AF27" s="79"/>
      <c r="AG27" s="79"/>
      <c r="AH27" s="79"/>
      <c r="AI27" s="79"/>
      <c r="AJ27" s="79"/>
      <c r="AK27" s="80"/>
    </row>
    <row r="28" spans="2:37" ht="21.55" customHeight="1" x14ac:dyDescent="0.3">
      <c r="B28" s="91">
        <v>11</v>
      </c>
      <c r="C28" s="92"/>
      <c r="D28" s="93"/>
      <c r="E28" s="94"/>
      <c r="F28" s="94"/>
      <c r="G28" s="94"/>
      <c r="H28" s="58">
        <v>11</v>
      </c>
      <c r="I28" s="96"/>
      <c r="J28" s="22"/>
      <c r="K28" s="23"/>
      <c r="L28" s="23"/>
      <c r="M28" s="23"/>
      <c r="N28" s="23"/>
      <c r="O28" s="23"/>
      <c r="P28" s="23"/>
      <c r="Q28" s="23"/>
      <c r="R28" s="24"/>
      <c r="S28" s="56"/>
      <c r="T28" s="57"/>
      <c r="U28" s="57"/>
      <c r="V28" s="57"/>
      <c r="W28" s="57"/>
      <c r="X28" s="57"/>
      <c r="Y28" s="57"/>
      <c r="Z28" s="58"/>
      <c r="AA28" s="95"/>
      <c r="AB28" s="95"/>
      <c r="AC28" s="37"/>
      <c r="AD28" s="38"/>
      <c r="AE28" s="81"/>
      <c r="AF28" s="82"/>
      <c r="AG28" s="82"/>
      <c r="AH28" s="82"/>
      <c r="AI28" s="82"/>
      <c r="AJ28" s="82"/>
      <c r="AK28" s="83"/>
    </row>
    <row r="29" spans="2:37" ht="21.55" customHeight="1" x14ac:dyDescent="0.3">
      <c r="B29" s="67">
        <v>12</v>
      </c>
      <c r="C29" s="68"/>
      <c r="D29" s="69"/>
      <c r="E29" s="70"/>
      <c r="F29" s="70"/>
      <c r="G29" s="70"/>
      <c r="H29" s="52">
        <v>12</v>
      </c>
      <c r="I29" s="89"/>
      <c r="J29" s="25"/>
      <c r="K29" s="26"/>
      <c r="L29" s="26"/>
      <c r="M29" s="26"/>
      <c r="N29" s="26"/>
      <c r="O29" s="26"/>
      <c r="P29" s="26"/>
      <c r="Q29" s="26"/>
      <c r="R29" s="27"/>
      <c r="S29" s="50"/>
      <c r="T29" s="51"/>
      <c r="U29" s="51"/>
      <c r="V29" s="51"/>
      <c r="W29" s="51"/>
      <c r="X29" s="51"/>
      <c r="Y29" s="51"/>
      <c r="Z29" s="52"/>
      <c r="AA29" s="34"/>
      <c r="AB29" s="34"/>
      <c r="AC29" s="39"/>
      <c r="AD29" s="40"/>
      <c r="AE29" s="75"/>
      <c r="AF29" s="76"/>
      <c r="AG29" s="76"/>
      <c r="AH29" s="76"/>
      <c r="AI29" s="76"/>
      <c r="AJ29" s="76"/>
      <c r="AK29" s="77"/>
    </row>
    <row r="30" spans="2:37" ht="21.55" customHeight="1" x14ac:dyDescent="0.3">
      <c r="B30" s="67">
        <v>13</v>
      </c>
      <c r="C30" s="68"/>
      <c r="D30" s="69"/>
      <c r="E30" s="70"/>
      <c r="F30" s="70"/>
      <c r="G30" s="70"/>
      <c r="H30" s="52">
        <v>13</v>
      </c>
      <c r="I30" s="89"/>
      <c r="J30" s="25"/>
      <c r="K30" s="26"/>
      <c r="L30" s="26"/>
      <c r="M30" s="26"/>
      <c r="N30" s="26"/>
      <c r="O30" s="26"/>
      <c r="P30" s="26"/>
      <c r="Q30" s="26"/>
      <c r="R30" s="27"/>
      <c r="S30" s="50"/>
      <c r="T30" s="51"/>
      <c r="U30" s="51"/>
      <c r="V30" s="51"/>
      <c r="W30" s="51"/>
      <c r="X30" s="51"/>
      <c r="Y30" s="51"/>
      <c r="Z30" s="52"/>
      <c r="AA30" s="34"/>
      <c r="AB30" s="34"/>
      <c r="AC30" s="39"/>
      <c r="AD30" s="40"/>
      <c r="AE30" s="75"/>
      <c r="AF30" s="76"/>
      <c r="AG30" s="76"/>
      <c r="AH30" s="76"/>
      <c r="AI30" s="76"/>
      <c r="AJ30" s="76"/>
      <c r="AK30" s="77"/>
    </row>
    <row r="31" spans="2:37" ht="21.55" customHeight="1" x14ac:dyDescent="0.3">
      <c r="B31" s="67">
        <v>14</v>
      </c>
      <c r="C31" s="68"/>
      <c r="D31" s="69"/>
      <c r="E31" s="70"/>
      <c r="F31" s="70"/>
      <c r="G31" s="70"/>
      <c r="H31" s="52">
        <v>14</v>
      </c>
      <c r="I31" s="89"/>
      <c r="J31" s="25"/>
      <c r="K31" s="26"/>
      <c r="L31" s="26"/>
      <c r="M31" s="26"/>
      <c r="N31" s="26"/>
      <c r="O31" s="26"/>
      <c r="P31" s="26"/>
      <c r="Q31" s="26"/>
      <c r="R31" s="27"/>
      <c r="S31" s="50"/>
      <c r="T31" s="51"/>
      <c r="U31" s="51"/>
      <c r="V31" s="51"/>
      <c r="W31" s="51"/>
      <c r="X31" s="51"/>
      <c r="Y31" s="51"/>
      <c r="Z31" s="52"/>
      <c r="AA31" s="34"/>
      <c r="AB31" s="34"/>
      <c r="AC31" s="39"/>
      <c r="AD31" s="40"/>
      <c r="AE31" s="75"/>
      <c r="AF31" s="76"/>
      <c r="AG31" s="76"/>
      <c r="AH31" s="76"/>
      <c r="AI31" s="76"/>
      <c r="AJ31" s="76"/>
      <c r="AK31" s="77"/>
    </row>
    <row r="32" spans="2:37" ht="21.55" customHeight="1" x14ac:dyDescent="0.3">
      <c r="B32" s="84">
        <v>15</v>
      </c>
      <c r="C32" s="85"/>
      <c r="D32" s="86"/>
      <c r="E32" s="87"/>
      <c r="F32" s="87"/>
      <c r="G32" s="87"/>
      <c r="H32" s="55">
        <v>15</v>
      </c>
      <c r="I32" s="90"/>
      <c r="J32" s="28"/>
      <c r="K32" s="29"/>
      <c r="L32" s="29"/>
      <c r="M32" s="29"/>
      <c r="N32" s="29"/>
      <c r="O32" s="29"/>
      <c r="P32" s="29"/>
      <c r="Q32" s="29"/>
      <c r="R32" s="30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</row>
    <row r="33" spans="2:37" ht="21.55" customHeight="1" x14ac:dyDescent="0.3">
      <c r="B33" s="91">
        <v>16</v>
      </c>
      <c r="C33" s="92"/>
      <c r="D33" s="93"/>
      <c r="E33" s="94"/>
      <c r="F33" s="94"/>
      <c r="G33" s="94"/>
      <c r="H33" s="58">
        <v>16</v>
      </c>
      <c r="I33" s="96"/>
      <c r="J33" s="22"/>
      <c r="K33" s="23"/>
      <c r="L33" s="23"/>
      <c r="M33" s="23"/>
      <c r="N33" s="23"/>
      <c r="O33" s="23"/>
      <c r="P33" s="23"/>
      <c r="Q33" s="23"/>
      <c r="R33" s="24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</row>
    <row r="34" spans="2:37" ht="21.55" customHeight="1" x14ac:dyDescent="0.3">
      <c r="B34" s="67">
        <v>17</v>
      </c>
      <c r="C34" s="68"/>
      <c r="D34" s="69"/>
      <c r="E34" s="70"/>
      <c r="F34" s="70"/>
      <c r="G34" s="70"/>
      <c r="H34" s="52">
        <v>17</v>
      </c>
      <c r="I34" s="89"/>
      <c r="J34" s="25"/>
      <c r="K34" s="26"/>
      <c r="L34" s="26"/>
      <c r="M34" s="26"/>
      <c r="N34" s="26"/>
      <c r="O34" s="26"/>
      <c r="P34" s="26"/>
      <c r="Q34" s="26"/>
      <c r="R34" s="27"/>
      <c r="S34" s="50"/>
      <c r="T34" s="51"/>
      <c r="U34" s="51"/>
      <c r="V34" s="51"/>
      <c r="W34" s="51"/>
      <c r="X34" s="51"/>
      <c r="Y34" s="51"/>
      <c r="Z34" s="52"/>
      <c r="AA34" s="34"/>
      <c r="AB34" s="34"/>
      <c r="AC34" s="39"/>
      <c r="AD34" s="40"/>
      <c r="AE34" s="75"/>
      <c r="AF34" s="76"/>
      <c r="AG34" s="76"/>
      <c r="AH34" s="76"/>
      <c r="AI34" s="76"/>
      <c r="AJ34" s="76"/>
      <c r="AK34" s="77"/>
    </row>
    <row r="35" spans="2:37" ht="21.55" customHeight="1" x14ac:dyDescent="0.3">
      <c r="B35" s="67">
        <v>18</v>
      </c>
      <c r="C35" s="68"/>
      <c r="D35" s="69"/>
      <c r="E35" s="70"/>
      <c r="F35" s="70"/>
      <c r="G35" s="70"/>
      <c r="H35" s="52">
        <v>18</v>
      </c>
      <c r="I35" s="89"/>
      <c r="J35" s="25"/>
      <c r="K35" s="26"/>
      <c r="L35" s="26"/>
      <c r="M35" s="26"/>
      <c r="N35" s="26"/>
      <c r="O35" s="26"/>
      <c r="P35" s="26"/>
      <c r="Q35" s="26"/>
      <c r="R35" s="27"/>
      <c r="S35" s="50"/>
      <c r="T35" s="51"/>
      <c r="U35" s="51"/>
      <c r="V35" s="51"/>
      <c r="W35" s="51"/>
      <c r="X35" s="51"/>
      <c r="Y35" s="51"/>
      <c r="Z35" s="52"/>
      <c r="AA35" s="34"/>
      <c r="AB35" s="34"/>
      <c r="AC35" s="39"/>
      <c r="AD35" s="40"/>
      <c r="AE35" s="75"/>
      <c r="AF35" s="76"/>
      <c r="AG35" s="76"/>
      <c r="AH35" s="76"/>
      <c r="AI35" s="76"/>
      <c r="AJ35" s="76"/>
      <c r="AK35" s="77"/>
    </row>
    <row r="36" spans="2:37" ht="21.55" customHeight="1" x14ac:dyDescent="0.3">
      <c r="B36" s="67">
        <v>19</v>
      </c>
      <c r="C36" s="68"/>
      <c r="D36" s="69"/>
      <c r="E36" s="70"/>
      <c r="F36" s="70"/>
      <c r="G36" s="70"/>
      <c r="H36" s="52">
        <v>19</v>
      </c>
      <c r="I36" s="89"/>
      <c r="J36" s="25"/>
      <c r="K36" s="26"/>
      <c r="L36" s="26"/>
      <c r="M36" s="26"/>
      <c r="N36" s="26"/>
      <c r="O36" s="26"/>
      <c r="P36" s="26"/>
      <c r="Q36" s="26"/>
      <c r="R36" s="27"/>
      <c r="S36" s="50"/>
      <c r="T36" s="51"/>
      <c r="U36" s="51"/>
      <c r="V36" s="51"/>
      <c r="W36" s="51"/>
      <c r="X36" s="51"/>
      <c r="Y36" s="51"/>
      <c r="Z36" s="52"/>
      <c r="AA36" s="34"/>
      <c r="AB36" s="34"/>
      <c r="AC36" s="39"/>
      <c r="AD36" s="40"/>
      <c r="AE36" s="75"/>
      <c r="AF36" s="76"/>
      <c r="AG36" s="76"/>
      <c r="AH36" s="76"/>
      <c r="AI36" s="76"/>
      <c r="AJ36" s="76"/>
      <c r="AK36" s="77"/>
    </row>
    <row r="37" spans="2:37" ht="21.55" customHeight="1" x14ac:dyDescent="0.3">
      <c r="B37" s="84">
        <v>20</v>
      </c>
      <c r="C37" s="85"/>
      <c r="D37" s="86"/>
      <c r="E37" s="87"/>
      <c r="F37" s="87"/>
      <c r="G37" s="87"/>
      <c r="H37" s="55">
        <v>20</v>
      </c>
      <c r="I37" s="90"/>
      <c r="J37" s="28"/>
      <c r="K37" s="29"/>
      <c r="L37" s="29"/>
      <c r="M37" s="29"/>
      <c r="N37" s="29"/>
      <c r="O37" s="29"/>
      <c r="P37" s="29"/>
      <c r="Q37" s="29"/>
      <c r="R37" s="30"/>
      <c r="S37" s="53"/>
      <c r="T37" s="54"/>
      <c r="U37" s="54"/>
      <c r="V37" s="54"/>
      <c r="W37" s="54"/>
      <c r="X37" s="54"/>
      <c r="Y37" s="54"/>
      <c r="Z37" s="55"/>
      <c r="AA37" s="88"/>
      <c r="AB37" s="88"/>
      <c r="AC37" s="35"/>
      <c r="AD37" s="36"/>
      <c r="AE37" s="78"/>
      <c r="AF37" s="79"/>
      <c r="AG37" s="79"/>
      <c r="AH37" s="79"/>
      <c r="AI37" s="79"/>
      <c r="AJ37" s="79"/>
      <c r="AK37" s="80"/>
    </row>
    <row r="38" spans="2:37" ht="21.55" customHeight="1" x14ac:dyDescent="0.3">
      <c r="B38" s="91">
        <v>21</v>
      </c>
      <c r="C38" s="92"/>
      <c r="D38" s="93"/>
      <c r="E38" s="94"/>
      <c r="F38" s="94"/>
      <c r="G38" s="94"/>
      <c r="H38" s="58">
        <v>21</v>
      </c>
      <c r="I38" s="96"/>
      <c r="J38" s="22"/>
      <c r="K38" s="23"/>
      <c r="L38" s="23"/>
      <c r="M38" s="23"/>
      <c r="N38" s="23"/>
      <c r="O38" s="23"/>
      <c r="P38" s="23"/>
      <c r="Q38" s="23"/>
      <c r="R38" s="24"/>
      <c r="S38" s="56"/>
      <c r="T38" s="57"/>
      <c r="U38" s="57"/>
      <c r="V38" s="57"/>
      <c r="W38" s="57"/>
      <c r="X38" s="57"/>
      <c r="Y38" s="57"/>
      <c r="Z38" s="58"/>
      <c r="AA38" s="95"/>
      <c r="AB38" s="95"/>
      <c r="AC38" s="37"/>
      <c r="AD38" s="38"/>
      <c r="AE38" s="81"/>
      <c r="AF38" s="82"/>
      <c r="AG38" s="82"/>
      <c r="AH38" s="82"/>
      <c r="AI38" s="82"/>
      <c r="AJ38" s="82"/>
      <c r="AK38" s="83"/>
    </row>
    <row r="39" spans="2:37" ht="21.55" customHeight="1" x14ac:dyDescent="0.3">
      <c r="B39" s="67">
        <v>22</v>
      </c>
      <c r="C39" s="68"/>
      <c r="D39" s="69"/>
      <c r="E39" s="70"/>
      <c r="F39" s="70"/>
      <c r="G39" s="70"/>
      <c r="H39" s="52">
        <v>22</v>
      </c>
      <c r="I39" s="89"/>
      <c r="J39" s="25"/>
      <c r="K39" s="26"/>
      <c r="L39" s="26"/>
      <c r="M39" s="26"/>
      <c r="N39" s="26"/>
      <c r="O39" s="26"/>
      <c r="P39" s="26"/>
      <c r="Q39" s="26"/>
      <c r="R39" s="27"/>
      <c r="S39" s="50"/>
      <c r="T39" s="51"/>
      <c r="U39" s="51"/>
      <c r="V39" s="51"/>
      <c r="W39" s="51"/>
      <c r="X39" s="51"/>
      <c r="Y39" s="51"/>
      <c r="Z39" s="52"/>
      <c r="AA39" s="34"/>
      <c r="AB39" s="34"/>
      <c r="AC39" s="39"/>
      <c r="AD39" s="40"/>
      <c r="AE39" s="75"/>
      <c r="AF39" s="76"/>
      <c r="AG39" s="76"/>
      <c r="AH39" s="76"/>
      <c r="AI39" s="76"/>
      <c r="AJ39" s="76"/>
      <c r="AK39" s="77"/>
    </row>
    <row r="40" spans="2:37" ht="21.55" customHeight="1" x14ac:dyDescent="0.3">
      <c r="B40" s="67">
        <v>23</v>
      </c>
      <c r="C40" s="68"/>
      <c r="D40" s="69"/>
      <c r="E40" s="70"/>
      <c r="F40" s="70"/>
      <c r="G40" s="70"/>
      <c r="H40" s="52">
        <v>23</v>
      </c>
      <c r="I40" s="89"/>
      <c r="J40" s="25"/>
      <c r="K40" s="26"/>
      <c r="L40" s="26"/>
      <c r="M40" s="26"/>
      <c r="N40" s="26"/>
      <c r="O40" s="26"/>
      <c r="P40" s="26"/>
      <c r="Q40" s="26"/>
      <c r="R40" s="27"/>
      <c r="S40" s="50"/>
      <c r="T40" s="51"/>
      <c r="U40" s="51"/>
      <c r="V40" s="51"/>
      <c r="W40" s="51"/>
      <c r="X40" s="51"/>
      <c r="Y40" s="51"/>
      <c r="Z40" s="52"/>
      <c r="AA40" s="34"/>
      <c r="AB40" s="34"/>
      <c r="AC40" s="39"/>
      <c r="AD40" s="40"/>
      <c r="AE40" s="75"/>
      <c r="AF40" s="76"/>
      <c r="AG40" s="76"/>
      <c r="AH40" s="76"/>
      <c r="AI40" s="76"/>
      <c r="AJ40" s="76"/>
      <c r="AK40" s="77"/>
    </row>
    <row r="41" spans="2:37" ht="21.55" customHeight="1" x14ac:dyDescent="0.3">
      <c r="B41" s="67">
        <v>24</v>
      </c>
      <c r="C41" s="68"/>
      <c r="D41" s="69"/>
      <c r="E41" s="70"/>
      <c r="F41" s="70"/>
      <c r="G41" s="70"/>
      <c r="H41" s="52">
        <v>24</v>
      </c>
      <c r="I41" s="89"/>
      <c r="J41" s="25"/>
      <c r="K41" s="26"/>
      <c r="L41" s="26"/>
      <c r="M41" s="26"/>
      <c r="N41" s="26"/>
      <c r="O41" s="26"/>
      <c r="P41" s="26"/>
      <c r="Q41" s="26"/>
      <c r="R41" s="27"/>
      <c r="S41" s="50"/>
      <c r="T41" s="51"/>
      <c r="U41" s="51"/>
      <c r="V41" s="51"/>
      <c r="W41" s="51"/>
      <c r="X41" s="51"/>
      <c r="Y41" s="51"/>
      <c r="Z41" s="52"/>
      <c r="AA41" s="34"/>
      <c r="AB41" s="34"/>
      <c r="AC41" s="39"/>
      <c r="AD41" s="40"/>
      <c r="AE41" s="75"/>
      <c r="AF41" s="76"/>
      <c r="AG41" s="76"/>
      <c r="AH41" s="76"/>
      <c r="AI41" s="76"/>
      <c r="AJ41" s="76"/>
      <c r="AK41" s="77"/>
    </row>
    <row r="42" spans="2:37" ht="21.55" customHeight="1" x14ac:dyDescent="0.3">
      <c r="B42" s="84">
        <v>25</v>
      </c>
      <c r="C42" s="85"/>
      <c r="D42" s="86"/>
      <c r="E42" s="87"/>
      <c r="F42" s="87"/>
      <c r="G42" s="87"/>
      <c r="H42" s="55">
        <v>25</v>
      </c>
      <c r="I42" s="90"/>
      <c r="J42" s="28"/>
      <c r="K42" s="29"/>
      <c r="L42" s="29"/>
      <c r="M42" s="29"/>
      <c r="N42" s="29"/>
      <c r="O42" s="29"/>
      <c r="P42" s="29"/>
      <c r="Q42" s="29"/>
      <c r="R42" s="30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</row>
    <row r="43" spans="2:37" ht="9" customHeight="1" x14ac:dyDescent="0.3"/>
    <row r="44" spans="2:37" ht="21.55" hidden="1" customHeight="1" x14ac:dyDescent="0.3"/>
    <row r="45" spans="2:37" ht="21.55" hidden="1" customHeight="1" x14ac:dyDescent="0.3"/>
    <row r="46" spans="2:37" ht="21.55" hidden="1" customHeight="1" x14ac:dyDescent="0.3"/>
    <row r="47" spans="2:37" ht="21.55" hidden="1" customHeight="1" x14ac:dyDescent="0.3"/>
    <row r="48" spans="2:37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</sheetData>
  <sheetProtection algorithmName="SHA-512" hashValue="wjLRrgv18hLuZFpYB0UILHFLcLTyyaH2Ps5bXC8pJrb+GYQjLGo0I0KVDv9g7paA1frraCQDn39Vbihl6UHFCA==" saltValue="g7CR5zy5URB9Wdf3UPQttA==" spinCount="100000" sheet="1" objects="1" scenarios="1" selectLockedCell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</mergeCells>
  <phoneticPr fontId="1"/>
  <conditionalFormatting sqref="G13:J13">
    <cfRule type="cellIs" dxfId="29" priority="8" operator="equal">
      <formula>0</formula>
    </cfRule>
  </conditionalFormatting>
  <conditionalFormatting sqref="K13:M13 AA13:AI13">
    <cfRule type="cellIs" dxfId="28" priority="7" operator="equal">
      <formula>0</formula>
    </cfRule>
  </conditionalFormatting>
  <conditionalFormatting sqref="G13:AI13">
    <cfRule type="containsErrors" dxfId="27" priority="6">
      <formula>ISERROR(G13)</formula>
    </cfRule>
  </conditionalFormatting>
  <conditionalFormatting sqref="AC17:AD17">
    <cfRule type="cellIs" dxfId="26" priority="5" operator="equal">
      <formula>0</formula>
    </cfRule>
  </conditionalFormatting>
  <conditionalFormatting sqref="D17:G17">
    <cfRule type="cellIs" dxfId="25" priority="4" operator="equal">
      <formula>0</formula>
    </cfRule>
  </conditionalFormatting>
  <conditionalFormatting sqref="AA17:AB17">
    <cfRule type="cellIs" dxfId="24" priority="3" operator="equal">
      <formula>0</formula>
    </cfRule>
  </conditionalFormatting>
  <conditionalFormatting sqref="H4:V4">
    <cfRule type="cellIs" dxfId="23" priority="2" operator="equal">
      <formula>"試合を選択してください▼"</formula>
    </cfRule>
  </conditionalFormatting>
  <conditionalFormatting sqref="AA4:AE4">
    <cfRule type="cellIs" dxfId="22" priority="1" operator="equal">
      <formula>"性別を選択▼"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"性別を選択▼,男子,女子"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設定!$C$2:$C$17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4E20-8D8A-4EB5-9157-BF568DFB2AEA}">
  <dimension ref="A1:AL69"/>
  <sheetViews>
    <sheetView showGridLines="0" showRowColHeaders="0" zoomScaleNormal="100" workbookViewId="0">
      <selection activeCell="H4" sqref="H4:V4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115</v>
      </c>
    </row>
    <row r="3" spans="2:38" ht="9.5500000000000007" customHeight="1" x14ac:dyDescent="0.3"/>
    <row r="4" spans="2:38" ht="32.799999999999997" customHeight="1" x14ac:dyDescent="0.3">
      <c r="B4" s="62" t="s">
        <v>3</v>
      </c>
      <c r="C4" s="62"/>
      <c r="D4" s="62"/>
      <c r="E4" s="62"/>
      <c r="F4" s="62"/>
      <c r="G4" s="62"/>
      <c r="H4" s="97" t="s">
        <v>34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17" t="s">
        <v>111</v>
      </c>
      <c r="AB4" s="118"/>
      <c r="AC4" s="118"/>
      <c r="AD4" s="118"/>
      <c r="AE4" s="119"/>
    </row>
    <row r="5" spans="2:38" ht="17.8" customHeight="1" x14ac:dyDescent="0.3">
      <c r="B5" s="115" t="s">
        <v>109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</row>
    <row r="6" spans="2:38" ht="17.8" customHeight="1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3"/>
    </row>
    <row r="7" spans="2:38" ht="9" customHeight="1" x14ac:dyDescent="0.3"/>
    <row r="8" spans="2:38" ht="14.8" customHeight="1" x14ac:dyDescent="0.3">
      <c r="B8" s="44" t="s">
        <v>4</v>
      </c>
      <c r="C8" s="45"/>
      <c r="D8" s="45"/>
      <c r="E8" s="45"/>
      <c r="F8" s="48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1"/>
      <c r="S8" s="2"/>
      <c r="T8" s="18" t="s">
        <v>96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8" customHeight="1" x14ac:dyDescent="0.3">
      <c r="B9" s="46"/>
      <c r="C9" s="47"/>
      <c r="D9" s="47"/>
      <c r="E9" s="47"/>
      <c r="F9" s="49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2"/>
      <c r="T9" s="167" t="s">
        <v>107</v>
      </c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9"/>
    </row>
    <row r="10" spans="2:38" ht="29.5" customHeight="1" x14ac:dyDescent="0.3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70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2"/>
    </row>
    <row r="11" spans="2:38" ht="29.5" customHeight="1" x14ac:dyDescent="0.3">
      <c r="B11" s="66" t="s">
        <v>12</v>
      </c>
      <c r="C11" s="66"/>
      <c r="D11" s="66"/>
      <c r="E11" s="66"/>
      <c r="F11" s="66"/>
      <c r="G11" s="100" t="s">
        <v>14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13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6" t="s">
        <v>9</v>
      </c>
      <c r="C13" s="66"/>
      <c r="D13" s="66"/>
      <c r="E13" s="66"/>
      <c r="F13" s="66"/>
      <c r="G13" s="101" t="str">
        <f>AA4</f>
        <v>女子</v>
      </c>
      <c r="H13" s="101"/>
      <c r="I13" s="101"/>
      <c r="J13" s="101"/>
      <c r="K13" s="102">
        <f>COUNTA(S18:V42)</f>
        <v>0</v>
      </c>
      <c r="L13" s="102"/>
      <c r="M13" s="103"/>
      <c r="N13" s="104" t="s">
        <v>5</v>
      </c>
      <c r="O13" s="105"/>
      <c r="P13" s="106">
        <f>VLOOKUP(H4,設定!$C$3:$H$17,6,FALSE)</f>
        <v>1000</v>
      </c>
      <c r="Q13" s="107"/>
      <c r="R13" s="107"/>
      <c r="S13" s="107"/>
      <c r="T13" s="107"/>
      <c r="U13" s="107"/>
      <c r="V13" s="107"/>
      <c r="W13" s="108"/>
      <c r="X13" s="105" t="s">
        <v>25</v>
      </c>
      <c r="Y13" s="105"/>
      <c r="Z13" s="105"/>
      <c r="AA13" s="125">
        <f>K13*P13</f>
        <v>0</v>
      </c>
      <c r="AB13" s="126"/>
      <c r="AC13" s="126"/>
      <c r="AD13" s="126"/>
      <c r="AE13" s="126"/>
      <c r="AF13" s="126"/>
      <c r="AG13" s="126"/>
      <c r="AH13" s="126"/>
      <c r="AI13" s="126"/>
      <c r="AJ13" s="116" t="s">
        <v>84</v>
      </c>
      <c r="AK13" s="104"/>
    </row>
    <row r="14" spans="2:38" ht="8.8000000000000007" customHeight="1" x14ac:dyDescent="0.3"/>
    <row r="15" spans="2:38" ht="21.55" customHeight="1" x14ac:dyDescent="0.3">
      <c r="B15" s="44"/>
      <c r="C15" s="48"/>
      <c r="D15" s="44" t="s">
        <v>15</v>
      </c>
      <c r="E15" s="45"/>
      <c r="F15" s="45"/>
      <c r="G15" s="45"/>
      <c r="H15" s="71" t="s">
        <v>22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10</v>
      </c>
      <c r="T15" s="64"/>
      <c r="U15" s="64"/>
      <c r="V15" s="64"/>
      <c r="W15" s="64"/>
      <c r="X15" s="64"/>
      <c r="Y15" s="64"/>
      <c r="Z15" s="64"/>
      <c r="AA15" s="120" t="s">
        <v>108</v>
      </c>
      <c r="AB15" s="72"/>
      <c r="AC15" s="44" t="s">
        <v>17</v>
      </c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 x14ac:dyDescent="0.3">
      <c r="B16" s="46"/>
      <c r="C16" s="49"/>
      <c r="D16" s="46"/>
      <c r="E16" s="47"/>
      <c r="F16" s="47"/>
      <c r="G16" s="47"/>
      <c r="H16" s="73"/>
      <c r="I16" s="74"/>
      <c r="J16" s="41" t="s">
        <v>21</v>
      </c>
      <c r="K16" s="42"/>
      <c r="L16" s="42"/>
      <c r="M16" s="42"/>
      <c r="N16" s="42"/>
      <c r="O16" s="42"/>
      <c r="P16" s="42"/>
      <c r="Q16" s="42"/>
      <c r="R16" s="43"/>
      <c r="S16" s="63" t="s">
        <v>18</v>
      </c>
      <c r="T16" s="64"/>
      <c r="U16" s="64"/>
      <c r="V16" s="64"/>
      <c r="W16" s="65" t="s">
        <v>19</v>
      </c>
      <c r="X16" s="66"/>
      <c r="Y16" s="66"/>
      <c r="Z16" s="66"/>
      <c r="AA16" s="121"/>
      <c r="AB16" s="74"/>
      <c r="AC16" s="46"/>
      <c r="AD16" s="49"/>
      <c r="AE16" s="41" t="s">
        <v>20</v>
      </c>
      <c r="AF16" s="42"/>
      <c r="AG16" s="42"/>
      <c r="AH16" s="42"/>
      <c r="AI16" s="42"/>
      <c r="AJ16" s="42"/>
      <c r="AK16" s="43"/>
    </row>
    <row r="17" spans="2:37" ht="21.55" customHeight="1" x14ac:dyDescent="0.3">
      <c r="B17" s="91" t="s">
        <v>16</v>
      </c>
      <c r="C17" s="92"/>
      <c r="D17" s="91" t="str">
        <f>_xlfn.IFNA(VLOOKUP(H4,設定!C3:K17,8,FALSE),0)</f>
        <v>一般</v>
      </c>
      <c r="E17" s="122"/>
      <c r="F17" s="122"/>
      <c r="G17" s="122"/>
      <c r="H17" s="130">
        <v>3</v>
      </c>
      <c r="I17" s="131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59" t="s">
        <v>23</v>
      </c>
      <c r="T17" s="60"/>
      <c r="U17" s="60"/>
      <c r="V17" s="60"/>
      <c r="W17" s="61" t="s">
        <v>24</v>
      </c>
      <c r="X17" s="62"/>
      <c r="Y17" s="62"/>
      <c r="Z17" s="62"/>
      <c r="AA17" s="123">
        <f>_xlfn.IFNA(VLOOKUP(H4,設定!C3:K17,9,FALSE),0)</f>
        <v>28</v>
      </c>
      <c r="AB17" s="124"/>
      <c r="AC17" s="123">
        <f>_xlfn.IFNA(VLOOKUP(H4,設定!C3:L17,10,FALSE),0)</f>
        <v>0</v>
      </c>
      <c r="AD17" s="124"/>
      <c r="AE17" s="127"/>
      <c r="AF17" s="128"/>
      <c r="AG17" s="128"/>
      <c r="AH17" s="128"/>
      <c r="AI17" s="128"/>
      <c r="AJ17" s="128"/>
      <c r="AK17" s="129"/>
    </row>
    <row r="18" spans="2:37" ht="21.55" customHeight="1" x14ac:dyDescent="0.3">
      <c r="B18" s="91">
        <v>1</v>
      </c>
      <c r="C18" s="92"/>
      <c r="D18" s="93"/>
      <c r="E18" s="94"/>
      <c r="F18" s="94"/>
      <c r="G18" s="94"/>
      <c r="H18" s="58">
        <v>1</v>
      </c>
      <c r="I18" s="96"/>
      <c r="J18" s="22"/>
      <c r="K18" s="23"/>
      <c r="L18" s="23"/>
      <c r="M18" s="23"/>
      <c r="N18" s="23"/>
      <c r="O18" s="23"/>
      <c r="P18" s="23"/>
      <c r="Q18" s="23"/>
      <c r="R18" s="24"/>
      <c r="S18" s="56"/>
      <c r="T18" s="57"/>
      <c r="U18" s="57"/>
      <c r="V18" s="57"/>
      <c r="W18" s="57"/>
      <c r="X18" s="57"/>
      <c r="Y18" s="57"/>
      <c r="Z18" s="58"/>
      <c r="AA18" s="95"/>
      <c r="AB18" s="95"/>
      <c r="AC18" s="37"/>
      <c r="AD18" s="38"/>
      <c r="AE18" s="81"/>
      <c r="AF18" s="82"/>
      <c r="AG18" s="82"/>
      <c r="AH18" s="82"/>
      <c r="AI18" s="82"/>
      <c r="AJ18" s="82"/>
      <c r="AK18" s="83"/>
    </row>
    <row r="19" spans="2:37" ht="21.55" customHeight="1" x14ac:dyDescent="0.3">
      <c r="B19" s="67">
        <v>2</v>
      </c>
      <c r="C19" s="68"/>
      <c r="D19" s="69"/>
      <c r="E19" s="70"/>
      <c r="F19" s="70"/>
      <c r="G19" s="70"/>
      <c r="H19" s="52">
        <v>2</v>
      </c>
      <c r="I19" s="89"/>
      <c r="J19" s="25"/>
      <c r="K19" s="26"/>
      <c r="L19" s="26"/>
      <c r="M19" s="26"/>
      <c r="N19" s="26"/>
      <c r="O19" s="26"/>
      <c r="P19" s="26"/>
      <c r="Q19" s="26"/>
      <c r="R19" s="27"/>
      <c r="S19" s="50"/>
      <c r="T19" s="51"/>
      <c r="U19" s="51"/>
      <c r="V19" s="51"/>
      <c r="W19" s="51"/>
      <c r="X19" s="51"/>
      <c r="Y19" s="51"/>
      <c r="Z19" s="52"/>
      <c r="AA19" s="34"/>
      <c r="AB19" s="34"/>
      <c r="AC19" s="39"/>
      <c r="AD19" s="40"/>
      <c r="AE19" s="75"/>
      <c r="AF19" s="76"/>
      <c r="AG19" s="76"/>
      <c r="AH19" s="76"/>
      <c r="AI19" s="76"/>
      <c r="AJ19" s="76"/>
      <c r="AK19" s="77"/>
    </row>
    <row r="20" spans="2:37" ht="21.55" customHeight="1" x14ac:dyDescent="0.3">
      <c r="B20" s="67">
        <v>3</v>
      </c>
      <c r="C20" s="68"/>
      <c r="D20" s="69"/>
      <c r="E20" s="70"/>
      <c r="F20" s="70"/>
      <c r="G20" s="70"/>
      <c r="H20" s="52">
        <v>3</v>
      </c>
      <c r="I20" s="89"/>
      <c r="J20" s="25"/>
      <c r="K20" s="26"/>
      <c r="L20" s="26"/>
      <c r="M20" s="26"/>
      <c r="N20" s="26"/>
      <c r="O20" s="26"/>
      <c r="P20" s="26"/>
      <c r="Q20" s="26"/>
      <c r="R20" s="27"/>
      <c r="S20" s="50"/>
      <c r="T20" s="51"/>
      <c r="U20" s="51"/>
      <c r="V20" s="51"/>
      <c r="W20" s="51"/>
      <c r="X20" s="51"/>
      <c r="Y20" s="51"/>
      <c r="Z20" s="52"/>
      <c r="AA20" s="34"/>
      <c r="AB20" s="34"/>
      <c r="AC20" s="39"/>
      <c r="AD20" s="40"/>
      <c r="AE20" s="75"/>
      <c r="AF20" s="76"/>
      <c r="AG20" s="76"/>
      <c r="AH20" s="76"/>
      <c r="AI20" s="76"/>
      <c r="AJ20" s="76"/>
      <c r="AK20" s="77"/>
    </row>
    <row r="21" spans="2:37" ht="21.55" customHeight="1" x14ac:dyDescent="0.3">
      <c r="B21" s="67">
        <v>4</v>
      </c>
      <c r="C21" s="68"/>
      <c r="D21" s="69"/>
      <c r="E21" s="70"/>
      <c r="F21" s="70"/>
      <c r="G21" s="70"/>
      <c r="H21" s="52">
        <v>4</v>
      </c>
      <c r="I21" s="89"/>
      <c r="J21" s="25"/>
      <c r="K21" s="26"/>
      <c r="L21" s="26"/>
      <c r="M21" s="26"/>
      <c r="N21" s="26"/>
      <c r="O21" s="26"/>
      <c r="P21" s="26"/>
      <c r="Q21" s="26"/>
      <c r="R21" s="27"/>
      <c r="S21" s="50"/>
      <c r="T21" s="51"/>
      <c r="U21" s="51"/>
      <c r="V21" s="51"/>
      <c r="W21" s="51"/>
      <c r="X21" s="51"/>
      <c r="Y21" s="51"/>
      <c r="Z21" s="52"/>
      <c r="AA21" s="34"/>
      <c r="AB21" s="34"/>
      <c r="AC21" s="39"/>
      <c r="AD21" s="40"/>
      <c r="AE21" s="75"/>
      <c r="AF21" s="76"/>
      <c r="AG21" s="76"/>
      <c r="AH21" s="76"/>
      <c r="AI21" s="76"/>
      <c r="AJ21" s="76"/>
      <c r="AK21" s="77"/>
    </row>
    <row r="22" spans="2:37" ht="21.55" customHeight="1" x14ac:dyDescent="0.3">
      <c r="B22" s="84">
        <v>5</v>
      </c>
      <c r="C22" s="85"/>
      <c r="D22" s="86"/>
      <c r="E22" s="87"/>
      <c r="F22" s="87"/>
      <c r="G22" s="87"/>
      <c r="H22" s="55">
        <v>5</v>
      </c>
      <c r="I22" s="90"/>
      <c r="J22" s="28"/>
      <c r="K22" s="29"/>
      <c r="L22" s="29"/>
      <c r="M22" s="29"/>
      <c r="N22" s="29"/>
      <c r="O22" s="29"/>
      <c r="P22" s="29"/>
      <c r="Q22" s="29"/>
      <c r="R22" s="30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</row>
    <row r="23" spans="2:37" ht="21.55" customHeight="1" x14ac:dyDescent="0.3">
      <c r="B23" s="91">
        <v>6</v>
      </c>
      <c r="C23" s="92"/>
      <c r="D23" s="93"/>
      <c r="E23" s="94"/>
      <c r="F23" s="94"/>
      <c r="G23" s="94"/>
      <c r="H23" s="58">
        <v>6</v>
      </c>
      <c r="I23" s="96"/>
      <c r="J23" s="22"/>
      <c r="K23" s="23"/>
      <c r="L23" s="23"/>
      <c r="M23" s="23"/>
      <c r="N23" s="23"/>
      <c r="O23" s="23"/>
      <c r="P23" s="23"/>
      <c r="Q23" s="23"/>
      <c r="R23" s="24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</row>
    <row r="24" spans="2:37" ht="21.55" customHeight="1" x14ac:dyDescent="0.3">
      <c r="B24" s="67">
        <v>7</v>
      </c>
      <c r="C24" s="68"/>
      <c r="D24" s="69"/>
      <c r="E24" s="70"/>
      <c r="F24" s="70"/>
      <c r="G24" s="70"/>
      <c r="H24" s="52">
        <v>7</v>
      </c>
      <c r="I24" s="89"/>
      <c r="J24" s="25"/>
      <c r="K24" s="26"/>
      <c r="L24" s="26"/>
      <c r="M24" s="26"/>
      <c r="N24" s="26"/>
      <c r="O24" s="26"/>
      <c r="P24" s="26"/>
      <c r="Q24" s="26"/>
      <c r="R24" s="27"/>
      <c r="S24" s="50"/>
      <c r="T24" s="51"/>
      <c r="U24" s="51"/>
      <c r="V24" s="51"/>
      <c r="W24" s="51"/>
      <c r="X24" s="51"/>
      <c r="Y24" s="51"/>
      <c r="Z24" s="52"/>
      <c r="AA24" s="34"/>
      <c r="AB24" s="34"/>
      <c r="AC24" s="39"/>
      <c r="AD24" s="40"/>
      <c r="AE24" s="75"/>
      <c r="AF24" s="76"/>
      <c r="AG24" s="76"/>
      <c r="AH24" s="76"/>
      <c r="AI24" s="76"/>
      <c r="AJ24" s="76"/>
      <c r="AK24" s="77"/>
    </row>
    <row r="25" spans="2:37" ht="21.55" customHeight="1" x14ac:dyDescent="0.3">
      <c r="B25" s="67">
        <v>8</v>
      </c>
      <c r="C25" s="68"/>
      <c r="D25" s="69"/>
      <c r="E25" s="70"/>
      <c r="F25" s="70"/>
      <c r="G25" s="70"/>
      <c r="H25" s="52">
        <v>8</v>
      </c>
      <c r="I25" s="89"/>
      <c r="J25" s="25"/>
      <c r="K25" s="26"/>
      <c r="L25" s="26"/>
      <c r="M25" s="26"/>
      <c r="N25" s="26"/>
      <c r="O25" s="26"/>
      <c r="P25" s="26"/>
      <c r="Q25" s="26"/>
      <c r="R25" s="27"/>
      <c r="S25" s="50"/>
      <c r="T25" s="51"/>
      <c r="U25" s="51"/>
      <c r="V25" s="51"/>
      <c r="W25" s="51"/>
      <c r="X25" s="51"/>
      <c r="Y25" s="51"/>
      <c r="Z25" s="52"/>
      <c r="AA25" s="34"/>
      <c r="AB25" s="34"/>
      <c r="AC25" s="39"/>
      <c r="AD25" s="40"/>
      <c r="AE25" s="75"/>
      <c r="AF25" s="76"/>
      <c r="AG25" s="76"/>
      <c r="AH25" s="76"/>
      <c r="AI25" s="76"/>
      <c r="AJ25" s="76"/>
      <c r="AK25" s="77"/>
    </row>
    <row r="26" spans="2:37" ht="21.55" customHeight="1" x14ac:dyDescent="0.3">
      <c r="B26" s="67">
        <v>9</v>
      </c>
      <c r="C26" s="68"/>
      <c r="D26" s="69"/>
      <c r="E26" s="70"/>
      <c r="F26" s="70"/>
      <c r="G26" s="70"/>
      <c r="H26" s="52">
        <v>9</v>
      </c>
      <c r="I26" s="89"/>
      <c r="J26" s="25"/>
      <c r="K26" s="26"/>
      <c r="L26" s="26"/>
      <c r="M26" s="26"/>
      <c r="N26" s="26"/>
      <c r="O26" s="26"/>
      <c r="P26" s="26"/>
      <c r="Q26" s="26"/>
      <c r="R26" s="27"/>
      <c r="S26" s="50"/>
      <c r="T26" s="51"/>
      <c r="U26" s="51"/>
      <c r="V26" s="51"/>
      <c r="W26" s="51"/>
      <c r="X26" s="51"/>
      <c r="Y26" s="51"/>
      <c r="Z26" s="52"/>
      <c r="AA26" s="34"/>
      <c r="AB26" s="34"/>
      <c r="AC26" s="39"/>
      <c r="AD26" s="40"/>
      <c r="AE26" s="75"/>
      <c r="AF26" s="76"/>
      <c r="AG26" s="76"/>
      <c r="AH26" s="76"/>
      <c r="AI26" s="76"/>
      <c r="AJ26" s="76"/>
      <c r="AK26" s="77"/>
    </row>
    <row r="27" spans="2:37" ht="21.55" customHeight="1" x14ac:dyDescent="0.3">
      <c r="B27" s="84">
        <v>10</v>
      </c>
      <c r="C27" s="85"/>
      <c r="D27" s="86"/>
      <c r="E27" s="87"/>
      <c r="F27" s="87"/>
      <c r="G27" s="87"/>
      <c r="H27" s="55">
        <v>10</v>
      </c>
      <c r="I27" s="90"/>
      <c r="J27" s="28"/>
      <c r="K27" s="29"/>
      <c r="L27" s="29"/>
      <c r="M27" s="29"/>
      <c r="N27" s="29"/>
      <c r="O27" s="29"/>
      <c r="P27" s="29"/>
      <c r="Q27" s="29"/>
      <c r="R27" s="30"/>
      <c r="S27" s="53"/>
      <c r="T27" s="54"/>
      <c r="U27" s="54"/>
      <c r="V27" s="54"/>
      <c r="W27" s="54"/>
      <c r="X27" s="54"/>
      <c r="Y27" s="54"/>
      <c r="Z27" s="55"/>
      <c r="AA27" s="88"/>
      <c r="AB27" s="88"/>
      <c r="AC27" s="35"/>
      <c r="AD27" s="36"/>
      <c r="AE27" s="78"/>
      <c r="AF27" s="79"/>
      <c r="AG27" s="79"/>
      <c r="AH27" s="79"/>
      <c r="AI27" s="79"/>
      <c r="AJ27" s="79"/>
      <c r="AK27" s="80"/>
    </row>
    <row r="28" spans="2:37" ht="21.55" customHeight="1" x14ac:dyDescent="0.3">
      <c r="B28" s="91">
        <v>11</v>
      </c>
      <c r="C28" s="92"/>
      <c r="D28" s="93"/>
      <c r="E28" s="94"/>
      <c r="F28" s="94"/>
      <c r="G28" s="94"/>
      <c r="H28" s="58">
        <v>11</v>
      </c>
      <c r="I28" s="96"/>
      <c r="J28" s="22"/>
      <c r="K28" s="23"/>
      <c r="L28" s="23"/>
      <c r="M28" s="23"/>
      <c r="N28" s="23"/>
      <c r="O28" s="23"/>
      <c r="P28" s="23"/>
      <c r="Q28" s="23"/>
      <c r="R28" s="24"/>
      <c r="S28" s="56"/>
      <c r="T28" s="57"/>
      <c r="U28" s="57"/>
      <c r="V28" s="57"/>
      <c r="W28" s="57"/>
      <c r="X28" s="57"/>
      <c r="Y28" s="57"/>
      <c r="Z28" s="58"/>
      <c r="AA28" s="95"/>
      <c r="AB28" s="95"/>
      <c r="AC28" s="37"/>
      <c r="AD28" s="38"/>
      <c r="AE28" s="81"/>
      <c r="AF28" s="82"/>
      <c r="AG28" s="82"/>
      <c r="AH28" s="82"/>
      <c r="AI28" s="82"/>
      <c r="AJ28" s="82"/>
      <c r="AK28" s="83"/>
    </row>
    <row r="29" spans="2:37" ht="21.55" customHeight="1" x14ac:dyDescent="0.3">
      <c r="B29" s="67">
        <v>12</v>
      </c>
      <c r="C29" s="68"/>
      <c r="D29" s="69"/>
      <c r="E29" s="70"/>
      <c r="F29" s="70"/>
      <c r="G29" s="70"/>
      <c r="H29" s="52">
        <v>12</v>
      </c>
      <c r="I29" s="89"/>
      <c r="J29" s="25"/>
      <c r="K29" s="26"/>
      <c r="L29" s="26"/>
      <c r="M29" s="26"/>
      <c r="N29" s="26"/>
      <c r="O29" s="26"/>
      <c r="P29" s="26"/>
      <c r="Q29" s="26"/>
      <c r="R29" s="27"/>
      <c r="S29" s="50"/>
      <c r="T29" s="51"/>
      <c r="U29" s="51"/>
      <c r="V29" s="51"/>
      <c r="W29" s="51"/>
      <c r="X29" s="51"/>
      <c r="Y29" s="51"/>
      <c r="Z29" s="52"/>
      <c r="AA29" s="34"/>
      <c r="AB29" s="34"/>
      <c r="AC29" s="39"/>
      <c r="AD29" s="40"/>
      <c r="AE29" s="75"/>
      <c r="AF29" s="76"/>
      <c r="AG29" s="76"/>
      <c r="AH29" s="76"/>
      <c r="AI29" s="76"/>
      <c r="AJ29" s="76"/>
      <c r="AK29" s="77"/>
    </row>
    <row r="30" spans="2:37" ht="21.55" customHeight="1" x14ac:dyDescent="0.3">
      <c r="B30" s="67">
        <v>13</v>
      </c>
      <c r="C30" s="68"/>
      <c r="D30" s="69"/>
      <c r="E30" s="70"/>
      <c r="F30" s="70"/>
      <c r="G30" s="70"/>
      <c r="H30" s="52">
        <v>13</v>
      </c>
      <c r="I30" s="89"/>
      <c r="J30" s="25"/>
      <c r="K30" s="26"/>
      <c r="L30" s="26"/>
      <c r="M30" s="26"/>
      <c r="N30" s="26"/>
      <c r="O30" s="26"/>
      <c r="P30" s="26"/>
      <c r="Q30" s="26"/>
      <c r="R30" s="27"/>
      <c r="S30" s="50"/>
      <c r="T30" s="51"/>
      <c r="U30" s="51"/>
      <c r="V30" s="51"/>
      <c r="W30" s="51"/>
      <c r="X30" s="51"/>
      <c r="Y30" s="51"/>
      <c r="Z30" s="52"/>
      <c r="AA30" s="34"/>
      <c r="AB30" s="34"/>
      <c r="AC30" s="39"/>
      <c r="AD30" s="40"/>
      <c r="AE30" s="75"/>
      <c r="AF30" s="76"/>
      <c r="AG30" s="76"/>
      <c r="AH30" s="76"/>
      <c r="AI30" s="76"/>
      <c r="AJ30" s="76"/>
      <c r="AK30" s="77"/>
    </row>
    <row r="31" spans="2:37" ht="21.55" customHeight="1" x14ac:dyDescent="0.3">
      <c r="B31" s="67">
        <v>14</v>
      </c>
      <c r="C31" s="68"/>
      <c r="D31" s="69"/>
      <c r="E31" s="70"/>
      <c r="F31" s="70"/>
      <c r="G31" s="70"/>
      <c r="H31" s="52">
        <v>14</v>
      </c>
      <c r="I31" s="89"/>
      <c r="J31" s="25"/>
      <c r="K31" s="26"/>
      <c r="L31" s="26"/>
      <c r="M31" s="26"/>
      <c r="N31" s="26"/>
      <c r="O31" s="26"/>
      <c r="P31" s="26"/>
      <c r="Q31" s="26"/>
      <c r="R31" s="27"/>
      <c r="S31" s="50"/>
      <c r="T31" s="51"/>
      <c r="U31" s="51"/>
      <c r="V31" s="51"/>
      <c r="W31" s="51"/>
      <c r="X31" s="51"/>
      <c r="Y31" s="51"/>
      <c r="Z31" s="52"/>
      <c r="AA31" s="34"/>
      <c r="AB31" s="34"/>
      <c r="AC31" s="39"/>
      <c r="AD31" s="40"/>
      <c r="AE31" s="75"/>
      <c r="AF31" s="76"/>
      <c r="AG31" s="76"/>
      <c r="AH31" s="76"/>
      <c r="AI31" s="76"/>
      <c r="AJ31" s="76"/>
      <c r="AK31" s="77"/>
    </row>
    <row r="32" spans="2:37" ht="21.55" customHeight="1" x14ac:dyDescent="0.3">
      <c r="B32" s="84">
        <v>15</v>
      </c>
      <c r="C32" s="85"/>
      <c r="D32" s="86"/>
      <c r="E32" s="87"/>
      <c r="F32" s="87"/>
      <c r="G32" s="87"/>
      <c r="H32" s="55">
        <v>15</v>
      </c>
      <c r="I32" s="90"/>
      <c r="J32" s="28"/>
      <c r="K32" s="29"/>
      <c r="L32" s="29"/>
      <c r="M32" s="29"/>
      <c r="N32" s="29"/>
      <c r="O32" s="29"/>
      <c r="P32" s="29"/>
      <c r="Q32" s="29"/>
      <c r="R32" s="30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</row>
    <row r="33" spans="2:37" ht="21.55" customHeight="1" x14ac:dyDescent="0.3">
      <c r="B33" s="91">
        <v>16</v>
      </c>
      <c r="C33" s="92"/>
      <c r="D33" s="93"/>
      <c r="E33" s="94"/>
      <c r="F33" s="94"/>
      <c r="G33" s="94"/>
      <c r="H33" s="58">
        <v>16</v>
      </c>
      <c r="I33" s="96"/>
      <c r="J33" s="22"/>
      <c r="K33" s="23"/>
      <c r="L33" s="23"/>
      <c r="M33" s="23"/>
      <c r="N33" s="23"/>
      <c r="O33" s="23"/>
      <c r="P33" s="23"/>
      <c r="Q33" s="23"/>
      <c r="R33" s="24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</row>
    <row r="34" spans="2:37" ht="21.55" customHeight="1" x14ac:dyDescent="0.3">
      <c r="B34" s="67">
        <v>17</v>
      </c>
      <c r="C34" s="68"/>
      <c r="D34" s="69"/>
      <c r="E34" s="70"/>
      <c r="F34" s="70"/>
      <c r="G34" s="70"/>
      <c r="H34" s="52">
        <v>17</v>
      </c>
      <c r="I34" s="89"/>
      <c r="J34" s="25"/>
      <c r="K34" s="26"/>
      <c r="L34" s="26"/>
      <c r="M34" s="26"/>
      <c r="N34" s="26"/>
      <c r="O34" s="26"/>
      <c r="P34" s="26"/>
      <c r="Q34" s="26"/>
      <c r="R34" s="27"/>
      <c r="S34" s="50"/>
      <c r="T34" s="51"/>
      <c r="U34" s="51"/>
      <c r="V34" s="51"/>
      <c r="W34" s="51"/>
      <c r="X34" s="51"/>
      <c r="Y34" s="51"/>
      <c r="Z34" s="52"/>
      <c r="AA34" s="34"/>
      <c r="AB34" s="34"/>
      <c r="AC34" s="39"/>
      <c r="AD34" s="40"/>
      <c r="AE34" s="75"/>
      <c r="AF34" s="76"/>
      <c r="AG34" s="76"/>
      <c r="AH34" s="76"/>
      <c r="AI34" s="76"/>
      <c r="AJ34" s="76"/>
      <c r="AK34" s="77"/>
    </row>
    <row r="35" spans="2:37" ht="21.55" customHeight="1" x14ac:dyDescent="0.3">
      <c r="B35" s="67">
        <v>18</v>
      </c>
      <c r="C35" s="68"/>
      <c r="D35" s="69"/>
      <c r="E35" s="70"/>
      <c r="F35" s="70"/>
      <c r="G35" s="70"/>
      <c r="H35" s="52">
        <v>18</v>
      </c>
      <c r="I35" s="89"/>
      <c r="J35" s="25"/>
      <c r="K35" s="26"/>
      <c r="L35" s="26"/>
      <c r="M35" s="26"/>
      <c r="N35" s="26"/>
      <c r="O35" s="26"/>
      <c r="P35" s="26"/>
      <c r="Q35" s="26"/>
      <c r="R35" s="27"/>
      <c r="S35" s="50"/>
      <c r="T35" s="51"/>
      <c r="U35" s="51"/>
      <c r="V35" s="51"/>
      <c r="W35" s="51"/>
      <c r="X35" s="51"/>
      <c r="Y35" s="51"/>
      <c r="Z35" s="52"/>
      <c r="AA35" s="34"/>
      <c r="AB35" s="34"/>
      <c r="AC35" s="39"/>
      <c r="AD35" s="40"/>
      <c r="AE35" s="75"/>
      <c r="AF35" s="76"/>
      <c r="AG35" s="76"/>
      <c r="AH35" s="76"/>
      <c r="AI35" s="76"/>
      <c r="AJ35" s="76"/>
      <c r="AK35" s="77"/>
    </row>
    <row r="36" spans="2:37" ht="21.55" customHeight="1" x14ac:dyDescent="0.3">
      <c r="B36" s="67">
        <v>19</v>
      </c>
      <c r="C36" s="68"/>
      <c r="D36" s="69"/>
      <c r="E36" s="70"/>
      <c r="F36" s="70"/>
      <c r="G36" s="70"/>
      <c r="H36" s="52">
        <v>19</v>
      </c>
      <c r="I36" s="89"/>
      <c r="J36" s="25"/>
      <c r="K36" s="26"/>
      <c r="L36" s="26"/>
      <c r="M36" s="26"/>
      <c r="N36" s="26"/>
      <c r="O36" s="26"/>
      <c r="P36" s="26"/>
      <c r="Q36" s="26"/>
      <c r="R36" s="27"/>
      <c r="S36" s="50"/>
      <c r="T36" s="51"/>
      <c r="U36" s="51"/>
      <c r="V36" s="51"/>
      <c r="W36" s="51"/>
      <c r="X36" s="51"/>
      <c r="Y36" s="51"/>
      <c r="Z36" s="52"/>
      <c r="AA36" s="34"/>
      <c r="AB36" s="34"/>
      <c r="AC36" s="39"/>
      <c r="AD36" s="40"/>
      <c r="AE36" s="75"/>
      <c r="AF36" s="76"/>
      <c r="AG36" s="76"/>
      <c r="AH36" s="76"/>
      <c r="AI36" s="76"/>
      <c r="AJ36" s="76"/>
      <c r="AK36" s="77"/>
    </row>
    <row r="37" spans="2:37" ht="21.55" customHeight="1" x14ac:dyDescent="0.3">
      <c r="B37" s="84">
        <v>20</v>
      </c>
      <c r="C37" s="85"/>
      <c r="D37" s="86"/>
      <c r="E37" s="87"/>
      <c r="F37" s="87"/>
      <c r="G37" s="87"/>
      <c r="H37" s="55">
        <v>20</v>
      </c>
      <c r="I37" s="90"/>
      <c r="J37" s="28"/>
      <c r="K37" s="29"/>
      <c r="L37" s="29"/>
      <c r="M37" s="29"/>
      <c r="N37" s="29"/>
      <c r="O37" s="29"/>
      <c r="P37" s="29"/>
      <c r="Q37" s="29"/>
      <c r="R37" s="30"/>
      <c r="S37" s="53"/>
      <c r="T37" s="54"/>
      <c r="U37" s="54"/>
      <c r="V37" s="54"/>
      <c r="W37" s="54"/>
      <c r="X37" s="54"/>
      <c r="Y37" s="54"/>
      <c r="Z37" s="55"/>
      <c r="AA37" s="88"/>
      <c r="AB37" s="88"/>
      <c r="AC37" s="35"/>
      <c r="AD37" s="36"/>
      <c r="AE37" s="78"/>
      <c r="AF37" s="79"/>
      <c r="AG37" s="79"/>
      <c r="AH37" s="79"/>
      <c r="AI37" s="79"/>
      <c r="AJ37" s="79"/>
      <c r="AK37" s="80"/>
    </row>
    <row r="38" spans="2:37" ht="21.55" customHeight="1" x14ac:dyDescent="0.3">
      <c r="B38" s="91">
        <v>21</v>
      </c>
      <c r="C38" s="92"/>
      <c r="D38" s="93"/>
      <c r="E38" s="94"/>
      <c r="F38" s="94"/>
      <c r="G38" s="94"/>
      <c r="H38" s="58">
        <v>21</v>
      </c>
      <c r="I38" s="96"/>
      <c r="J38" s="22"/>
      <c r="K38" s="23"/>
      <c r="L38" s="23"/>
      <c r="M38" s="23"/>
      <c r="N38" s="23"/>
      <c r="O38" s="23"/>
      <c r="P38" s="23"/>
      <c r="Q38" s="23"/>
      <c r="R38" s="24"/>
      <c r="S38" s="56"/>
      <c r="T38" s="57"/>
      <c r="U38" s="57"/>
      <c r="V38" s="57"/>
      <c r="W38" s="57"/>
      <c r="X38" s="57"/>
      <c r="Y38" s="57"/>
      <c r="Z38" s="58"/>
      <c r="AA38" s="95"/>
      <c r="AB38" s="95"/>
      <c r="AC38" s="37"/>
      <c r="AD38" s="38"/>
      <c r="AE38" s="81"/>
      <c r="AF38" s="82"/>
      <c r="AG38" s="82"/>
      <c r="AH38" s="82"/>
      <c r="AI38" s="82"/>
      <c r="AJ38" s="82"/>
      <c r="AK38" s="83"/>
    </row>
    <row r="39" spans="2:37" ht="21.55" customHeight="1" x14ac:dyDescent="0.3">
      <c r="B39" s="67">
        <v>22</v>
      </c>
      <c r="C39" s="68"/>
      <c r="D39" s="69"/>
      <c r="E39" s="70"/>
      <c r="F39" s="70"/>
      <c r="G39" s="70"/>
      <c r="H39" s="52">
        <v>22</v>
      </c>
      <c r="I39" s="89"/>
      <c r="J39" s="25"/>
      <c r="K39" s="26"/>
      <c r="L39" s="26"/>
      <c r="M39" s="26"/>
      <c r="N39" s="26"/>
      <c r="O39" s="26"/>
      <c r="P39" s="26"/>
      <c r="Q39" s="26"/>
      <c r="R39" s="27"/>
      <c r="S39" s="50"/>
      <c r="T39" s="51"/>
      <c r="U39" s="51"/>
      <c r="V39" s="51"/>
      <c r="W39" s="51"/>
      <c r="X39" s="51"/>
      <c r="Y39" s="51"/>
      <c r="Z39" s="52"/>
      <c r="AA39" s="34"/>
      <c r="AB39" s="34"/>
      <c r="AC39" s="39"/>
      <c r="AD39" s="40"/>
      <c r="AE39" s="75"/>
      <c r="AF39" s="76"/>
      <c r="AG39" s="76"/>
      <c r="AH39" s="76"/>
      <c r="AI39" s="76"/>
      <c r="AJ39" s="76"/>
      <c r="AK39" s="77"/>
    </row>
    <row r="40" spans="2:37" ht="21.55" customHeight="1" x14ac:dyDescent="0.3">
      <c r="B40" s="67">
        <v>23</v>
      </c>
      <c r="C40" s="68"/>
      <c r="D40" s="69"/>
      <c r="E40" s="70"/>
      <c r="F40" s="70"/>
      <c r="G40" s="70"/>
      <c r="H40" s="52">
        <v>23</v>
      </c>
      <c r="I40" s="89"/>
      <c r="J40" s="25"/>
      <c r="K40" s="26"/>
      <c r="L40" s="26"/>
      <c r="M40" s="26"/>
      <c r="N40" s="26"/>
      <c r="O40" s="26"/>
      <c r="P40" s="26"/>
      <c r="Q40" s="26"/>
      <c r="R40" s="27"/>
      <c r="S40" s="50"/>
      <c r="T40" s="51"/>
      <c r="U40" s="51"/>
      <c r="V40" s="51"/>
      <c r="W40" s="51"/>
      <c r="X40" s="51"/>
      <c r="Y40" s="51"/>
      <c r="Z40" s="52"/>
      <c r="AA40" s="34"/>
      <c r="AB40" s="34"/>
      <c r="AC40" s="39"/>
      <c r="AD40" s="40"/>
      <c r="AE40" s="75"/>
      <c r="AF40" s="76"/>
      <c r="AG40" s="76"/>
      <c r="AH40" s="76"/>
      <c r="AI40" s="76"/>
      <c r="AJ40" s="76"/>
      <c r="AK40" s="77"/>
    </row>
    <row r="41" spans="2:37" ht="21.55" customHeight="1" x14ac:dyDescent="0.3">
      <c r="B41" s="67">
        <v>24</v>
      </c>
      <c r="C41" s="68"/>
      <c r="D41" s="69"/>
      <c r="E41" s="70"/>
      <c r="F41" s="70"/>
      <c r="G41" s="70"/>
      <c r="H41" s="52">
        <v>24</v>
      </c>
      <c r="I41" s="89"/>
      <c r="J41" s="25"/>
      <c r="K41" s="26"/>
      <c r="L41" s="26"/>
      <c r="M41" s="26"/>
      <c r="N41" s="26"/>
      <c r="O41" s="26"/>
      <c r="P41" s="26"/>
      <c r="Q41" s="26"/>
      <c r="R41" s="27"/>
      <c r="S41" s="50"/>
      <c r="T41" s="51"/>
      <c r="U41" s="51"/>
      <c r="V41" s="51"/>
      <c r="W41" s="51"/>
      <c r="X41" s="51"/>
      <c r="Y41" s="51"/>
      <c r="Z41" s="52"/>
      <c r="AA41" s="34"/>
      <c r="AB41" s="34"/>
      <c r="AC41" s="39"/>
      <c r="AD41" s="40"/>
      <c r="AE41" s="75"/>
      <c r="AF41" s="76"/>
      <c r="AG41" s="76"/>
      <c r="AH41" s="76"/>
      <c r="AI41" s="76"/>
      <c r="AJ41" s="76"/>
      <c r="AK41" s="77"/>
    </row>
    <row r="42" spans="2:37" ht="21.55" customHeight="1" x14ac:dyDescent="0.3">
      <c r="B42" s="84">
        <v>25</v>
      </c>
      <c r="C42" s="85"/>
      <c r="D42" s="86"/>
      <c r="E42" s="87"/>
      <c r="F42" s="87"/>
      <c r="G42" s="87"/>
      <c r="H42" s="55">
        <v>25</v>
      </c>
      <c r="I42" s="90"/>
      <c r="J42" s="28"/>
      <c r="K42" s="29"/>
      <c r="L42" s="29"/>
      <c r="M42" s="29"/>
      <c r="N42" s="29"/>
      <c r="O42" s="29"/>
      <c r="P42" s="29"/>
      <c r="Q42" s="29"/>
      <c r="R42" s="30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</row>
    <row r="43" spans="2:37" ht="9" customHeight="1" x14ac:dyDescent="0.3"/>
    <row r="44" spans="2:37" ht="21.55" hidden="1" customHeight="1" x14ac:dyDescent="0.3"/>
    <row r="45" spans="2:37" ht="21.55" hidden="1" customHeight="1" x14ac:dyDescent="0.3"/>
    <row r="46" spans="2:37" ht="21.55" hidden="1" customHeight="1" x14ac:dyDescent="0.3"/>
    <row r="47" spans="2:37" ht="21.55" hidden="1" customHeight="1" x14ac:dyDescent="0.3"/>
    <row r="48" spans="2:37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</sheetData>
  <sheetProtection algorithmName="SHA-512" hashValue="YR4f4UELEb9oxWAeNX8Xq84qSziNZQ8eNVHdd353+4rlRHKwVatVy2xWod1aa2LYpMXDqq463xt/a5NSFHe9bg==" saltValue="SF4zP2XVKlP8z/7A3GMuWg==" spinCount="100000" sheet="1" objects="1" scenarios="1" selectLockedCells="1"/>
  <mergeCells count="240">
    <mergeCell ref="AC42:AD42"/>
    <mergeCell ref="AE42:AK42"/>
    <mergeCell ref="B42:C42"/>
    <mergeCell ref="D42:G42"/>
    <mergeCell ref="H42:I42"/>
    <mergeCell ref="S42:V42"/>
    <mergeCell ref="W42:Z42"/>
    <mergeCell ref="AA42:AB42"/>
    <mergeCell ref="AC40:AD40"/>
    <mergeCell ref="AE40:AK40"/>
    <mergeCell ref="B41:C41"/>
    <mergeCell ref="D41:G41"/>
    <mergeCell ref="H41:I41"/>
    <mergeCell ref="S41:V41"/>
    <mergeCell ref="W41:Z41"/>
    <mergeCell ref="AA41:AB41"/>
    <mergeCell ref="AC41:AD41"/>
    <mergeCell ref="AE41:AK41"/>
    <mergeCell ref="B40:C40"/>
    <mergeCell ref="D40:G40"/>
    <mergeCell ref="H40:I40"/>
    <mergeCell ref="S40:V40"/>
    <mergeCell ref="W40:Z40"/>
    <mergeCell ref="AA40:AB40"/>
    <mergeCell ref="AC38:AD38"/>
    <mergeCell ref="AE38:AK38"/>
    <mergeCell ref="B39:C39"/>
    <mergeCell ref="D39:G39"/>
    <mergeCell ref="H39:I39"/>
    <mergeCell ref="S39:V39"/>
    <mergeCell ref="W39:Z39"/>
    <mergeCell ref="AA39:AB39"/>
    <mergeCell ref="AC39:AD39"/>
    <mergeCell ref="AE39:AK39"/>
    <mergeCell ref="B38:C38"/>
    <mergeCell ref="D38:G38"/>
    <mergeCell ref="H38:I38"/>
    <mergeCell ref="S38:V38"/>
    <mergeCell ref="W38:Z38"/>
    <mergeCell ref="AA38:AB38"/>
    <mergeCell ref="AC36:AD36"/>
    <mergeCell ref="AE36:AK36"/>
    <mergeCell ref="B37:C37"/>
    <mergeCell ref="D37:G37"/>
    <mergeCell ref="H37:I37"/>
    <mergeCell ref="S37:V37"/>
    <mergeCell ref="W37:Z37"/>
    <mergeCell ref="AA37:AB37"/>
    <mergeCell ref="AC37:AD37"/>
    <mergeCell ref="AE37:AK37"/>
    <mergeCell ref="B36:C36"/>
    <mergeCell ref="D36:G36"/>
    <mergeCell ref="H36:I36"/>
    <mergeCell ref="S36:V36"/>
    <mergeCell ref="W36:Z36"/>
    <mergeCell ref="AA36:AB36"/>
    <mergeCell ref="AC34:AD34"/>
    <mergeCell ref="AE34:AK34"/>
    <mergeCell ref="B35:C35"/>
    <mergeCell ref="D35:G35"/>
    <mergeCell ref="H35:I35"/>
    <mergeCell ref="S35:V35"/>
    <mergeCell ref="W35:Z35"/>
    <mergeCell ref="AA35:AB35"/>
    <mergeCell ref="AC35:AD35"/>
    <mergeCell ref="AE35:AK35"/>
    <mergeCell ref="B34:C34"/>
    <mergeCell ref="D34:G34"/>
    <mergeCell ref="H34:I34"/>
    <mergeCell ref="S34:V34"/>
    <mergeCell ref="W34:Z34"/>
    <mergeCell ref="AA34:AB34"/>
    <mergeCell ref="AC32:AD32"/>
    <mergeCell ref="AE32:AK32"/>
    <mergeCell ref="B33:C33"/>
    <mergeCell ref="D33:G33"/>
    <mergeCell ref="H33:I33"/>
    <mergeCell ref="S33:V33"/>
    <mergeCell ref="W33:Z33"/>
    <mergeCell ref="AA33:AB33"/>
    <mergeCell ref="AC33:AD33"/>
    <mergeCell ref="AE33:AK33"/>
    <mergeCell ref="B32:C32"/>
    <mergeCell ref="D32:G32"/>
    <mergeCell ref="H32:I32"/>
    <mergeCell ref="S32:V32"/>
    <mergeCell ref="W32:Z32"/>
    <mergeCell ref="AA32:AB32"/>
    <mergeCell ref="AC30:AD30"/>
    <mergeCell ref="AE30:AK30"/>
    <mergeCell ref="B31:C31"/>
    <mergeCell ref="D31:G31"/>
    <mergeCell ref="H31:I31"/>
    <mergeCell ref="S31:V31"/>
    <mergeCell ref="W31:Z31"/>
    <mergeCell ref="AA31:AB31"/>
    <mergeCell ref="AC31:AD31"/>
    <mergeCell ref="AE31:AK31"/>
    <mergeCell ref="B30:C30"/>
    <mergeCell ref="D30:G30"/>
    <mergeCell ref="H30:I30"/>
    <mergeCell ref="S30:V30"/>
    <mergeCell ref="W30:Z30"/>
    <mergeCell ref="AA30:AB30"/>
    <mergeCell ref="AC28:AD28"/>
    <mergeCell ref="AE28:AK28"/>
    <mergeCell ref="B29:C29"/>
    <mergeCell ref="D29:G29"/>
    <mergeCell ref="H29:I29"/>
    <mergeCell ref="S29:V29"/>
    <mergeCell ref="W29:Z29"/>
    <mergeCell ref="AA29:AB29"/>
    <mergeCell ref="AC29:AD29"/>
    <mergeCell ref="AE29:AK29"/>
    <mergeCell ref="B28:C28"/>
    <mergeCell ref="D28:G28"/>
    <mergeCell ref="H28:I28"/>
    <mergeCell ref="S28:V28"/>
    <mergeCell ref="W28:Z28"/>
    <mergeCell ref="AA28:AB28"/>
    <mergeCell ref="AC26:AD26"/>
    <mergeCell ref="AE26:AK26"/>
    <mergeCell ref="B27:C27"/>
    <mergeCell ref="D27:G27"/>
    <mergeCell ref="H27:I27"/>
    <mergeCell ref="S27:V27"/>
    <mergeCell ref="W27:Z27"/>
    <mergeCell ref="AA27:AB27"/>
    <mergeCell ref="AC27:AD27"/>
    <mergeCell ref="AE27:AK27"/>
    <mergeCell ref="B26:C26"/>
    <mergeCell ref="D26:G26"/>
    <mergeCell ref="H26:I26"/>
    <mergeCell ref="S26:V26"/>
    <mergeCell ref="W26:Z26"/>
    <mergeCell ref="AA26:AB26"/>
    <mergeCell ref="AC24:AD24"/>
    <mergeCell ref="AE24:AK24"/>
    <mergeCell ref="B25:C25"/>
    <mergeCell ref="D25:G25"/>
    <mergeCell ref="H25:I25"/>
    <mergeCell ref="S25:V25"/>
    <mergeCell ref="W25:Z25"/>
    <mergeCell ref="AA25:AB25"/>
    <mergeCell ref="AC25:AD25"/>
    <mergeCell ref="AE25:AK25"/>
    <mergeCell ref="B24:C24"/>
    <mergeCell ref="D24:G24"/>
    <mergeCell ref="H24:I24"/>
    <mergeCell ref="S24:V24"/>
    <mergeCell ref="W24:Z24"/>
    <mergeCell ref="AA24:AB24"/>
    <mergeCell ref="AC22:AD22"/>
    <mergeCell ref="AE22:AK22"/>
    <mergeCell ref="B23:C23"/>
    <mergeCell ref="D23:G23"/>
    <mergeCell ref="H23:I23"/>
    <mergeCell ref="S23:V23"/>
    <mergeCell ref="W23:Z23"/>
    <mergeCell ref="AA23:AB23"/>
    <mergeCell ref="AC23:AD23"/>
    <mergeCell ref="AE23:AK23"/>
    <mergeCell ref="B22:C22"/>
    <mergeCell ref="D22:G22"/>
    <mergeCell ref="H22:I22"/>
    <mergeCell ref="S22:V22"/>
    <mergeCell ref="W22:Z22"/>
    <mergeCell ref="AA22:AB22"/>
    <mergeCell ref="AC20:AD20"/>
    <mergeCell ref="AE20:AK20"/>
    <mergeCell ref="B21:C21"/>
    <mergeCell ref="D21:G21"/>
    <mergeCell ref="H21:I21"/>
    <mergeCell ref="S21:V21"/>
    <mergeCell ref="W21:Z21"/>
    <mergeCell ref="AA21:AB21"/>
    <mergeCell ref="AC21:AD21"/>
    <mergeCell ref="AE21:AK21"/>
    <mergeCell ref="B20:C20"/>
    <mergeCell ref="D20:G20"/>
    <mergeCell ref="H20:I20"/>
    <mergeCell ref="S20:V20"/>
    <mergeCell ref="W20:Z20"/>
    <mergeCell ref="AA20:AB20"/>
    <mergeCell ref="AE18:AK18"/>
    <mergeCell ref="B19:C19"/>
    <mergeCell ref="D19:G19"/>
    <mergeCell ref="H19:I19"/>
    <mergeCell ref="S19:V19"/>
    <mergeCell ref="W19:Z19"/>
    <mergeCell ref="AA19:AB19"/>
    <mergeCell ref="AC19:AD19"/>
    <mergeCell ref="AE19:AK19"/>
    <mergeCell ref="AA17:AB17"/>
    <mergeCell ref="AC17:AD17"/>
    <mergeCell ref="AE17:AK17"/>
    <mergeCell ref="B18:C18"/>
    <mergeCell ref="D18:G18"/>
    <mergeCell ref="H18:I18"/>
    <mergeCell ref="S18:V18"/>
    <mergeCell ref="W18:Z18"/>
    <mergeCell ref="AA18:AB18"/>
    <mergeCell ref="AC18:AD18"/>
    <mergeCell ref="AE15:AK15"/>
    <mergeCell ref="J16:R16"/>
    <mergeCell ref="S16:V16"/>
    <mergeCell ref="W16:Z16"/>
    <mergeCell ref="AE16:AK16"/>
    <mergeCell ref="B17:C17"/>
    <mergeCell ref="D17:G17"/>
    <mergeCell ref="H17:I17"/>
    <mergeCell ref="S17:V17"/>
    <mergeCell ref="W17:Z17"/>
    <mergeCell ref="X13:Z13"/>
    <mergeCell ref="AA13:AI13"/>
    <mergeCell ref="AJ13:AK13"/>
    <mergeCell ref="B15:C16"/>
    <mergeCell ref="D15:G16"/>
    <mergeCell ref="H15:I16"/>
    <mergeCell ref="J15:R15"/>
    <mergeCell ref="S15:Z15"/>
    <mergeCell ref="AA15:AB16"/>
    <mergeCell ref="AC15:AD16"/>
    <mergeCell ref="B11:F11"/>
    <mergeCell ref="G11:R11"/>
    <mergeCell ref="B13:F13"/>
    <mergeCell ref="G13:J13"/>
    <mergeCell ref="K13:M13"/>
    <mergeCell ref="N13:O13"/>
    <mergeCell ref="P13:W13"/>
    <mergeCell ref="B4:G4"/>
    <mergeCell ref="H4:V4"/>
    <mergeCell ref="Y4:Z4"/>
    <mergeCell ref="AA4:AE4"/>
    <mergeCell ref="B5:AK6"/>
    <mergeCell ref="B8:F9"/>
    <mergeCell ref="G8:R9"/>
    <mergeCell ref="T9:AK10"/>
    <mergeCell ref="B10:F10"/>
    <mergeCell ref="G10:R10"/>
  </mergeCells>
  <phoneticPr fontId="1"/>
  <conditionalFormatting sqref="G13:J13">
    <cfRule type="cellIs" dxfId="21" priority="8" operator="equal">
      <formula>0</formula>
    </cfRule>
  </conditionalFormatting>
  <conditionalFormatting sqref="K13:M13 AA13:AI13">
    <cfRule type="cellIs" dxfId="20" priority="7" operator="equal">
      <formula>0</formula>
    </cfRule>
  </conditionalFormatting>
  <conditionalFormatting sqref="G13:AI13">
    <cfRule type="containsErrors" dxfId="19" priority="6">
      <formula>ISERROR(G13)</formula>
    </cfRule>
  </conditionalFormatting>
  <conditionalFormatting sqref="AC17:AD17">
    <cfRule type="cellIs" dxfId="18" priority="5" operator="equal">
      <formula>0</formula>
    </cfRule>
  </conditionalFormatting>
  <conditionalFormatting sqref="D17:G17">
    <cfRule type="cellIs" dxfId="17" priority="4" operator="equal">
      <formula>0</formula>
    </cfRule>
  </conditionalFormatting>
  <conditionalFormatting sqref="AA17:AB17">
    <cfRule type="cellIs" dxfId="16" priority="3" operator="equal">
      <formula>0</formula>
    </cfRule>
  </conditionalFormatting>
  <conditionalFormatting sqref="H4:V4">
    <cfRule type="cellIs" dxfId="15" priority="2" operator="equal">
      <formula>"試合を選択してください▼"</formula>
    </cfRule>
  </conditionalFormatting>
  <conditionalFormatting sqref="AA4:AE4">
    <cfRule type="cellIs" dxfId="14" priority="1" operator="equal">
      <formula>"性別を選択▼"</formula>
    </cfRule>
  </conditionalFormatting>
  <dataValidations count="2">
    <dataValidation type="list" allowBlank="1" showInputMessage="1" showErrorMessage="1" sqref="AA4:AE4" xr:uid="{9613D3F1-2478-41BC-B66B-04F624DC9710}">
      <formula1>"性別を選択▼,男子,女子"</formula1>
    </dataValidation>
    <dataValidation imeMode="off" allowBlank="1" showInputMessage="1" showErrorMessage="1" sqref="K13:M13 AA18:AC42 J18:R42" xr:uid="{9D782A55-95A1-4283-AE3A-72F73248B2D5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36E49A-0A21-4212-A4D1-462D862A13F7}">
          <x14:formula1>
            <xm:f>INDIRECT(VLOOKUP($H$4,設定!$C$3:$E$17,3,FALSE))</xm:f>
          </x14:formula1>
          <xm:sqref>D18:G42</xm:sqref>
        </x14:dataValidation>
        <x14:dataValidation type="list" allowBlank="1" showInputMessage="1" showErrorMessage="1" xr:uid="{E43D404F-F040-4593-9546-F119C9FAA1F1}">
          <x14:formula1>
            <xm:f>設定!$C$2:$C$17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W68"/>
  <sheetViews>
    <sheetView showGridLines="0" showRowColHeaders="0" zoomScaleNormal="100" workbookViewId="0">
      <selection activeCell="H19" sqref="H19:I20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116</v>
      </c>
    </row>
    <row r="3" spans="2:38" ht="9.5500000000000007" customHeight="1" x14ac:dyDescent="0.3"/>
    <row r="4" spans="2:38" ht="32.799999999999997" customHeight="1" x14ac:dyDescent="0.3">
      <c r="B4" s="62" t="s">
        <v>3</v>
      </c>
      <c r="C4" s="62"/>
      <c r="D4" s="62"/>
      <c r="E4" s="62"/>
      <c r="F4" s="62"/>
      <c r="G4" s="62"/>
      <c r="H4" s="97" t="s">
        <v>34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17" t="s">
        <v>106</v>
      </c>
      <c r="AB4" s="118"/>
      <c r="AC4" s="118"/>
      <c r="AD4" s="118"/>
      <c r="AE4" s="119"/>
    </row>
    <row r="5" spans="2:38" ht="17.8" customHeight="1" x14ac:dyDescent="0.25">
      <c r="B5" s="115" t="s">
        <v>109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4"/>
    </row>
    <row r="6" spans="2:38" ht="17.8" customHeight="1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3"/>
    </row>
    <row r="7" spans="2:38" ht="9" customHeight="1" x14ac:dyDescent="0.3"/>
    <row r="8" spans="2:38" ht="14.8" customHeight="1" x14ac:dyDescent="0.3">
      <c r="B8" s="44" t="s">
        <v>4</v>
      </c>
      <c r="C8" s="45"/>
      <c r="D8" s="45"/>
      <c r="E8" s="45"/>
      <c r="F8" s="48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1"/>
      <c r="S8" s="2"/>
      <c r="T8" s="18" t="s">
        <v>96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8" customHeight="1" x14ac:dyDescent="0.3">
      <c r="B9" s="46"/>
      <c r="C9" s="47"/>
      <c r="D9" s="47"/>
      <c r="E9" s="47"/>
      <c r="F9" s="49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2"/>
      <c r="T9" s="166" t="s">
        <v>107</v>
      </c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4"/>
    </row>
    <row r="10" spans="2:38" ht="29.5" customHeight="1" x14ac:dyDescent="0.3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75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7"/>
    </row>
    <row r="11" spans="2:38" ht="29.5" customHeight="1" x14ac:dyDescent="0.3">
      <c r="B11" s="66" t="s">
        <v>12</v>
      </c>
      <c r="C11" s="66"/>
      <c r="D11" s="66"/>
      <c r="E11" s="66"/>
      <c r="F11" s="66"/>
      <c r="G11" s="100" t="s">
        <v>14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13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6" t="s">
        <v>9</v>
      </c>
      <c r="C13" s="66"/>
      <c r="D13" s="66"/>
      <c r="E13" s="66"/>
      <c r="F13" s="66"/>
      <c r="G13" s="101" t="str">
        <f>AA4</f>
        <v>男子</v>
      </c>
      <c r="H13" s="101"/>
      <c r="I13" s="101"/>
      <c r="J13" s="101"/>
      <c r="K13" s="102">
        <f>INT(COUNTA(S19:V42)/2)</f>
        <v>0</v>
      </c>
      <c r="L13" s="102"/>
      <c r="M13" s="103"/>
      <c r="N13" s="104" t="s">
        <v>95</v>
      </c>
      <c r="O13" s="105"/>
      <c r="P13" s="106">
        <f>VLOOKUP(H4,設定!C25:I28,6,FALSE)</f>
        <v>1000</v>
      </c>
      <c r="Q13" s="107"/>
      <c r="R13" s="107"/>
      <c r="S13" s="107"/>
      <c r="T13" s="107"/>
      <c r="U13" s="107"/>
      <c r="V13" s="107"/>
      <c r="W13" s="108"/>
      <c r="X13" s="105" t="s">
        <v>25</v>
      </c>
      <c r="Y13" s="105"/>
      <c r="Z13" s="105"/>
      <c r="AA13" s="132">
        <f>K13*P13</f>
        <v>0</v>
      </c>
      <c r="AB13" s="132"/>
      <c r="AC13" s="132"/>
      <c r="AD13" s="132"/>
      <c r="AE13" s="132"/>
      <c r="AF13" s="132"/>
      <c r="AG13" s="132"/>
      <c r="AH13" s="132"/>
      <c r="AI13" s="132"/>
    </row>
    <row r="14" spans="2:38" ht="8.8000000000000007" customHeight="1" x14ac:dyDescent="0.3"/>
    <row r="15" spans="2:38" ht="21.55" customHeight="1" x14ac:dyDescent="0.3">
      <c r="B15" s="44"/>
      <c r="C15" s="48"/>
      <c r="D15" s="44" t="s">
        <v>15</v>
      </c>
      <c r="E15" s="45"/>
      <c r="F15" s="45"/>
      <c r="G15" s="45"/>
      <c r="H15" s="71" t="s">
        <v>22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10</v>
      </c>
      <c r="T15" s="64"/>
      <c r="U15" s="64"/>
      <c r="V15" s="64"/>
      <c r="W15" s="64"/>
      <c r="X15" s="64"/>
      <c r="Y15" s="64"/>
      <c r="Z15" s="64"/>
      <c r="AA15" s="120" t="s">
        <v>108</v>
      </c>
      <c r="AB15" s="72"/>
      <c r="AC15" s="44"/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 x14ac:dyDescent="0.3">
      <c r="B16" s="46"/>
      <c r="C16" s="49"/>
      <c r="D16" s="46"/>
      <c r="E16" s="47"/>
      <c r="F16" s="47"/>
      <c r="G16" s="47"/>
      <c r="H16" s="73"/>
      <c r="I16" s="74"/>
      <c r="J16" s="41" t="s">
        <v>21</v>
      </c>
      <c r="K16" s="42"/>
      <c r="L16" s="42"/>
      <c r="M16" s="42"/>
      <c r="N16" s="42"/>
      <c r="O16" s="42"/>
      <c r="P16" s="42"/>
      <c r="Q16" s="42"/>
      <c r="R16" s="43"/>
      <c r="S16" s="63" t="s">
        <v>18</v>
      </c>
      <c r="T16" s="64"/>
      <c r="U16" s="64"/>
      <c r="V16" s="64"/>
      <c r="W16" s="65" t="s">
        <v>19</v>
      </c>
      <c r="X16" s="66"/>
      <c r="Y16" s="66"/>
      <c r="Z16" s="66"/>
      <c r="AA16" s="121"/>
      <c r="AB16" s="74"/>
      <c r="AC16" s="46"/>
      <c r="AD16" s="49"/>
      <c r="AE16" s="41" t="s">
        <v>20</v>
      </c>
      <c r="AF16" s="42"/>
      <c r="AG16" s="42"/>
      <c r="AH16" s="42"/>
      <c r="AI16" s="42"/>
      <c r="AJ16" s="42"/>
      <c r="AK16" s="43"/>
    </row>
    <row r="17" spans="2:49" ht="21.55" customHeight="1" x14ac:dyDescent="0.3">
      <c r="B17" s="156" t="s">
        <v>16</v>
      </c>
      <c r="C17" s="157"/>
      <c r="D17" s="156" t="str">
        <f>_xlfn.IFNA(VLOOKUP(H4,設定!$C$25:$N$28,8,FALSE),0)</f>
        <v>100以上</v>
      </c>
      <c r="E17" s="160"/>
      <c r="F17" s="160"/>
      <c r="G17" s="161"/>
      <c r="H17" s="164">
        <v>1</v>
      </c>
      <c r="I17" s="157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91" t="s">
        <v>23</v>
      </c>
      <c r="T17" s="122"/>
      <c r="U17" s="122"/>
      <c r="V17" s="122"/>
      <c r="W17" s="150" t="s">
        <v>24</v>
      </c>
      <c r="X17" s="151"/>
      <c r="Y17" s="151"/>
      <c r="Z17" s="151"/>
      <c r="AA17" s="140">
        <f>_xlfn.IFNA(VLOOKUP(H4,設定!$C$25:$N$28,9,FALSE),0)</f>
        <v>53</v>
      </c>
      <c r="AB17" s="141"/>
      <c r="AC17" s="140">
        <f>_xlfn.IFNA(VLOOKUP(H4,設定!$C$25:$N$28,10,FALSE),0)</f>
        <v>0</v>
      </c>
      <c r="AD17" s="141"/>
      <c r="AE17" s="137"/>
      <c r="AF17" s="138"/>
      <c r="AG17" s="138"/>
      <c r="AH17" s="138"/>
      <c r="AI17" s="138"/>
      <c r="AJ17" s="138"/>
      <c r="AK17" s="139"/>
    </row>
    <row r="18" spans="2:49" ht="21.55" customHeight="1" x14ac:dyDescent="0.3">
      <c r="B18" s="158"/>
      <c r="C18" s="159"/>
      <c r="D18" s="158"/>
      <c r="E18" s="162"/>
      <c r="F18" s="162"/>
      <c r="G18" s="163"/>
      <c r="H18" s="165"/>
      <c r="I18" s="159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42" t="s">
        <v>81</v>
      </c>
      <c r="T18" s="143"/>
      <c r="U18" s="143"/>
      <c r="V18" s="143"/>
      <c r="W18" s="143" t="s">
        <v>82</v>
      </c>
      <c r="X18" s="143"/>
      <c r="Y18" s="143"/>
      <c r="Z18" s="144"/>
      <c r="AA18" s="145">
        <f>_xlfn.IFNA(VLOOKUP(H4,設定!$C$25:$N$28,11,FALSE),0)</f>
        <v>49</v>
      </c>
      <c r="AB18" s="146"/>
      <c r="AC18" s="145">
        <f>_xlfn.IFNA(VLOOKUP(H4,設定!$C$25:$N$28,12,FALSE),0)</f>
        <v>0</v>
      </c>
      <c r="AD18" s="146"/>
      <c r="AE18" s="147"/>
      <c r="AF18" s="148"/>
      <c r="AG18" s="148"/>
      <c r="AH18" s="148"/>
      <c r="AI18" s="148"/>
      <c r="AJ18" s="148"/>
      <c r="AK18" s="149"/>
    </row>
    <row r="19" spans="2:49" ht="21.55" customHeight="1" x14ac:dyDescent="0.3">
      <c r="B19" s="152">
        <v>1</v>
      </c>
      <c r="C19" s="153"/>
      <c r="D19" s="109"/>
      <c r="E19" s="110"/>
      <c r="F19" s="110"/>
      <c r="G19" s="133"/>
      <c r="H19" s="135">
        <v>1</v>
      </c>
      <c r="I19" s="111"/>
      <c r="J19" s="22"/>
      <c r="K19" s="23"/>
      <c r="L19" s="23"/>
      <c r="M19" s="23"/>
      <c r="N19" s="23"/>
      <c r="O19" s="23"/>
      <c r="P19" s="23"/>
      <c r="Q19" s="23"/>
      <c r="R19" s="24"/>
      <c r="S19" s="56"/>
      <c r="T19" s="57"/>
      <c r="U19" s="57"/>
      <c r="V19" s="57"/>
      <c r="W19" s="57"/>
      <c r="X19" s="57"/>
      <c r="Y19" s="57"/>
      <c r="Z19" s="58"/>
      <c r="AA19" s="95"/>
      <c r="AB19" s="95"/>
      <c r="AC19" s="37"/>
      <c r="AD19" s="38"/>
      <c r="AE19" s="81"/>
      <c r="AF19" s="82"/>
      <c r="AG19" s="82"/>
      <c r="AH19" s="82"/>
      <c r="AI19" s="82"/>
      <c r="AJ19" s="82"/>
      <c r="AK19" s="83"/>
      <c r="AN19" s="15">
        <f>B19</f>
        <v>1</v>
      </c>
      <c r="AO19" s="15" t="str">
        <f>IF(D19="","",D19)</f>
        <v/>
      </c>
      <c r="AP19" s="15" t="str">
        <f>IF(S19="","",S19)</f>
        <v/>
      </c>
      <c r="AQ19" s="15" t="str">
        <f>IF(W19="","",W19)</f>
        <v/>
      </c>
      <c r="AR19" s="15" t="str">
        <f>IF(S19="","",IF(AE19="",$G$8,AE19))</f>
        <v/>
      </c>
      <c r="AS19" s="15" t="str">
        <f>IF(AA19="","",AA19)</f>
        <v/>
      </c>
      <c r="AT19" s="15" t="str">
        <f>IF(S20="","",S20)</f>
        <v/>
      </c>
      <c r="AU19" s="15" t="str">
        <f>IF(W20="","",W20)</f>
        <v/>
      </c>
      <c r="AV19" s="15" t="str">
        <f>IF(S20="","",IF(AE20="",$G$8,AE20))</f>
        <v/>
      </c>
      <c r="AW19" s="15" t="str">
        <f>IF(AA20="","",AA20)</f>
        <v/>
      </c>
    </row>
    <row r="20" spans="2:49" ht="21.55" customHeight="1" x14ac:dyDescent="0.3">
      <c r="B20" s="154"/>
      <c r="C20" s="155"/>
      <c r="D20" s="112"/>
      <c r="E20" s="113"/>
      <c r="F20" s="113"/>
      <c r="G20" s="134"/>
      <c r="H20" s="136"/>
      <c r="I20" s="114"/>
      <c r="J20" s="25"/>
      <c r="K20" s="26"/>
      <c r="L20" s="26"/>
      <c r="M20" s="26"/>
      <c r="N20" s="26"/>
      <c r="O20" s="26"/>
      <c r="P20" s="26"/>
      <c r="Q20" s="26"/>
      <c r="R20" s="27"/>
      <c r="S20" s="50"/>
      <c r="T20" s="51"/>
      <c r="U20" s="51"/>
      <c r="V20" s="51"/>
      <c r="W20" s="51"/>
      <c r="X20" s="51"/>
      <c r="Y20" s="51"/>
      <c r="Z20" s="52"/>
      <c r="AA20" s="34"/>
      <c r="AB20" s="34"/>
      <c r="AC20" s="35"/>
      <c r="AD20" s="36"/>
      <c r="AE20" s="78"/>
      <c r="AF20" s="79"/>
      <c r="AG20" s="79"/>
      <c r="AH20" s="79"/>
      <c r="AI20" s="79"/>
      <c r="AJ20" s="79"/>
      <c r="AK20" s="80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2:49" ht="21.55" customHeight="1" x14ac:dyDescent="0.3">
      <c r="B21" s="152">
        <v>2</v>
      </c>
      <c r="C21" s="153"/>
      <c r="D21" s="109"/>
      <c r="E21" s="110"/>
      <c r="F21" s="110"/>
      <c r="G21" s="133"/>
      <c r="H21" s="135">
        <v>2</v>
      </c>
      <c r="I21" s="111"/>
      <c r="J21" s="22"/>
      <c r="K21" s="23"/>
      <c r="L21" s="23"/>
      <c r="M21" s="23"/>
      <c r="N21" s="23"/>
      <c r="O21" s="23"/>
      <c r="P21" s="23"/>
      <c r="Q21" s="23"/>
      <c r="R21" s="24"/>
      <c r="S21" s="56"/>
      <c r="T21" s="57"/>
      <c r="U21" s="57"/>
      <c r="V21" s="57"/>
      <c r="W21" s="57"/>
      <c r="X21" s="57"/>
      <c r="Y21" s="57"/>
      <c r="Z21" s="58"/>
      <c r="AA21" s="95"/>
      <c r="AB21" s="95"/>
      <c r="AC21" s="37"/>
      <c r="AD21" s="38"/>
      <c r="AE21" s="81"/>
      <c r="AF21" s="82"/>
      <c r="AG21" s="82"/>
      <c r="AH21" s="82"/>
      <c r="AI21" s="82"/>
      <c r="AJ21" s="82"/>
      <c r="AK21" s="83"/>
      <c r="AN21" s="15">
        <f t="shared" ref="AN21:AN42" si="0">B21</f>
        <v>2</v>
      </c>
      <c r="AO21" s="15" t="str">
        <f t="shared" ref="AO21:AO42" si="1">IF(D21="","",D21)</f>
        <v/>
      </c>
      <c r="AP21" s="15" t="str">
        <f t="shared" ref="AP21:AP42" si="2">IF(S21="","",S21)</f>
        <v/>
      </c>
      <c r="AQ21" s="15" t="str">
        <f t="shared" ref="AQ21:AQ42" si="3">IF(W21="","",W21)</f>
        <v/>
      </c>
      <c r="AR21" s="15" t="str">
        <f t="shared" ref="AR21:AR42" si="4">IF(S21="","",IF(AE21="",$G$8,AE21))</f>
        <v/>
      </c>
      <c r="AS21" s="15" t="str">
        <f t="shared" ref="AS21:AS42" si="5">IF(AA21="","",AA21)</f>
        <v/>
      </c>
      <c r="AT21" s="15" t="str">
        <f t="shared" ref="AT21:AT42" si="6">IF(S22="","",S22)</f>
        <v/>
      </c>
      <c r="AU21" s="15" t="str">
        <f t="shared" ref="AU21:AU42" si="7">IF(W22="","",W22)</f>
        <v/>
      </c>
      <c r="AV21" s="15" t="str">
        <f t="shared" ref="AV21:AV42" si="8">IF(S22="","",IF(AE22="",$G$8,AE22))</f>
        <v/>
      </c>
      <c r="AW21" s="15" t="str">
        <f t="shared" ref="AW21:AW42" si="9">IF(AA22="","",AA22)</f>
        <v/>
      </c>
    </row>
    <row r="22" spans="2:49" ht="21.55" customHeight="1" x14ac:dyDescent="0.3">
      <c r="B22" s="154"/>
      <c r="C22" s="155"/>
      <c r="D22" s="112"/>
      <c r="E22" s="113"/>
      <c r="F22" s="113"/>
      <c r="G22" s="134"/>
      <c r="H22" s="136"/>
      <c r="I22" s="114"/>
      <c r="J22" s="28"/>
      <c r="K22" s="29"/>
      <c r="L22" s="29"/>
      <c r="M22" s="29"/>
      <c r="N22" s="29"/>
      <c r="O22" s="29"/>
      <c r="P22" s="29"/>
      <c r="Q22" s="29"/>
      <c r="R22" s="30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2:49" ht="21.55" customHeight="1" x14ac:dyDescent="0.3">
      <c r="B23" s="152">
        <v>3</v>
      </c>
      <c r="C23" s="153"/>
      <c r="D23" s="109"/>
      <c r="E23" s="110"/>
      <c r="F23" s="110"/>
      <c r="G23" s="133"/>
      <c r="H23" s="135">
        <v>3</v>
      </c>
      <c r="I23" s="111"/>
      <c r="J23" s="22"/>
      <c r="K23" s="23"/>
      <c r="L23" s="23"/>
      <c r="M23" s="23"/>
      <c r="N23" s="23"/>
      <c r="O23" s="23"/>
      <c r="P23" s="23"/>
      <c r="Q23" s="23"/>
      <c r="R23" s="24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  <c r="AN23" s="15">
        <f t="shared" ref="AN23:AN42" si="10">B23</f>
        <v>3</v>
      </c>
      <c r="AO23" s="15" t="str">
        <f t="shared" ref="AO23:AO42" si="11">IF(D23="","",D23)</f>
        <v/>
      </c>
      <c r="AP23" s="15" t="str">
        <f t="shared" ref="AP23:AP42" si="12">IF(S23="","",S23)</f>
        <v/>
      </c>
      <c r="AQ23" s="15" t="str">
        <f t="shared" ref="AQ23:AQ42" si="13">IF(W23="","",W23)</f>
        <v/>
      </c>
      <c r="AR23" s="15" t="str">
        <f t="shared" ref="AR23:AR42" si="14">IF(S23="","",IF(AE23="",$G$8,AE23))</f>
        <v/>
      </c>
      <c r="AS23" s="15" t="str">
        <f t="shared" ref="AS23:AS42" si="15">IF(AA23="","",AA23)</f>
        <v/>
      </c>
      <c r="AT23" s="15" t="str">
        <f t="shared" ref="AT23:AT42" si="16">IF(S24="","",S24)</f>
        <v/>
      </c>
      <c r="AU23" s="15" t="str">
        <f t="shared" ref="AU23:AU42" si="17">IF(W24="","",W24)</f>
        <v/>
      </c>
      <c r="AV23" s="15" t="str">
        <f t="shared" ref="AV23:AV42" si="18">IF(S24="","",IF(AE24="",$G$8,AE24))</f>
        <v/>
      </c>
      <c r="AW23" s="15" t="str">
        <f t="shared" ref="AW23:AW42" si="19">IF(AA24="","",AA24)</f>
        <v/>
      </c>
    </row>
    <row r="24" spans="2:49" ht="21.55" customHeight="1" x14ac:dyDescent="0.3">
      <c r="B24" s="154"/>
      <c r="C24" s="155"/>
      <c r="D24" s="112"/>
      <c r="E24" s="113"/>
      <c r="F24" s="113"/>
      <c r="G24" s="134"/>
      <c r="H24" s="136"/>
      <c r="I24" s="114"/>
      <c r="J24" s="28"/>
      <c r="K24" s="29"/>
      <c r="L24" s="29"/>
      <c r="M24" s="29"/>
      <c r="N24" s="29"/>
      <c r="O24" s="29"/>
      <c r="P24" s="29"/>
      <c r="Q24" s="29"/>
      <c r="R24" s="30"/>
      <c r="S24" s="53"/>
      <c r="T24" s="54"/>
      <c r="U24" s="54"/>
      <c r="V24" s="54"/>
      <c r="W24" s="54"/>
      <c r="X24" s="54"/>
      <c r="Y24" s="54"/>
      <c r="Z24" s="55"/>
      <c r="AA24" s="88"/>
      <c r="AB24" s="88"/>
      <c r="AC24" s="35"/>
      <c r="AD24" s="36"/>
      <c r="AE24" s="78"/>
      <c r="AF24" s="79"/>
      <c r="AG24" s="79"/>
      <c r="AH24" s="79"/>
      <c r="AI24" s="79"/>
      <c r="AJ24" s="79"/>
      <c r="AK24" s="80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2:49" ht="21.55" customHeight="1" x14ac:dyDescent="0.3">
      <c r="B25" s="152">
        <v>4</v>
      </c>
      <c r="C25" s="153"/>
      <c r="D25" s="109"/>
      <c r="E25" s="110"/>
      <c r="F25" s="110"/>
      <c r="G25" s="133"/>
      <c r="H25" s="135">
        <v>4</v>
      </c>
      <c r="I25" s="111"/>
      <c r="J25" s="22"/>
      <c r="K25" s="23"/>
      <c r="L25" s="23"/>
      <c r="M25" s="23"/>
      <c r="N25" s="23"/>
      <c r="O25" s="23"/>
      <c r="P25" s="23"/>
      <c r="Q25" s="23"/>
      <c r="R25" s="24"/>
      <c r="S25" s="56"/>
      <c r="T25" s="57"/>
      <c r="U25" s="57"/>
      <c r="V25" s="57"/>
      <c r="W25" s="57"/>
      <c r="X25" s="57"/>
      <c r="Y25" s="57"/>
      <c r="Z25" s="58"/>
      <c r="AA25" s="95"/>
      <c r="AB25" s="95"/>
      <c r="AC25" s="37"/>
      <c r="AD25" s="38"/>
      <c r="AE25" s="81"/>
      <c r="AF25" s="82"/>
      <c r="AG25" s="82"/>
      <c r="AH25" s="82"/>
      <c r="AI25" s="82"/>
      <c r="AJ25" s="82"/>
      <c r="AK25" s="83"/>
      <c r="AN25" s="15">
        <f t="shared" ref="AN25:AN42" si="20">B25</f>
        <v>4</v>
      </c>
      <c r="AO25" s="15" t="str">
        <f t="shared" ref="AO25:AO42" si="21">IF(D25="","",D25)</f>
        <v/>
      </c>
      <c r="AP25" s="15" t="str">
        <f t="shared" ref="AP25:AP42" si="22">IF(S25="","",S25)</f>
        <v/>
      </c>
      <c r="AQ25" s="15" t="str">
        <f t="shared" ref="AQ25:AQ42" si="23">IF(W25="","",W25)</f>
        <v/>
      </c>
      <c r="AR25" s="15" t="str">
        <f t="shared" ref="AR25:AR42" si="24">IF(S25="","",IF(AE25="",$G$8,AE25))</f>
        <v/>
      </c>
      <c r="AS25" s="15" t="str">
        <f t="shared" ref="AS25:AS42" si="25">IF(AA25="","",AA25)</f>
        <v/>
      </c>
      <c r="AT25" s="15" t="str">
        <f t="shared" ref="AT25:AT42" si="26">IF(S26="","",S26)</f>
        <v/>
      </c>
      <c r="AU25" s="15" t="str">
        <f t="shared" ref="AU25:AU42" si="27">IF(W26="","",W26)</f>
        <v/>
      </c>
      <c r="AV25" s="15" t="str">
        <f t="shared" ref="AV25:AV42" si="28">IF(S26="","",IF(AE26="",$G$8,AE26))</f>
        <v/>
      </c>
      <c r="AW25" s="15" t="str">
        <f t="shared" ref="AW25:AW42" si="29">IF(AA26="","",AA26)</f>
        <v/>
      </c>
    </row>
    <row r="26" spans="2:49" ht="21.55" customHeight="1" x14ac:dyDescent="0.3">
      <c r="B26" s="154"/>
      <c r="C26" s="155"/>
      <c r="D26" s="112"/>
      <c r="E26" s="113"/>
      <c r="F26" s="113"/>
      <c r="G26" s="134"/>
      <c r="H26" s="136"/>
      <c r="I26" s="114"/>
      <c r="J26" s="28"/>
      <c r="K26" s="29"/>
      <c r="L26" s="29"/>
      <c r="M26" s="29"/>
      <c r="N26" s="29"/>
      <c r="O26" s="29"/>
      <c r="P26" s="29"/>
      <c r="Q26" s="29"/>
      <c r="R26" s="30"/>
      <c r="S26" s="53"/>
      <c r="T26" s="54"/>
      <c r="U26" s="54"/>
      <c r="V26" s="54"/>
      <c r="W26" s="54"/>
      <c r="X26" s="54"/>
      <c r="Y26" s="54"/>
      <c r="Z26" s="55"/>
      <c r="AA26" s="88"/>
      <c r="AB26" s="88"/>
      <c r="AC26" s="35"/>
      <c r="AD26" s="36"/>
      <c r="AE26" s="78"/>
      <c r="AF26" s="79"/>
      <c r="AG26" s="79"/>
      <c r="AH26" s="79"/>
      <c r="AI26" s="79"/>
      <c r="AJ26" s="79"/>
      <c r="AK26" s="80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2:49" ht="21.55" customHeight="1" x14ac:dyDescent="0.3">
      <c r="B27" s="152">
        <v>5</v>
      </c>
      <c r="C27" s="153"/>
      <c r="D27" s="109"/>
      <c r="E27" s="110"/>
      <c r="F27" s="110"/>
      <c r="G27" s="133"/>
      <c r="H27" s="135">
        <v>5</v>
      </c>
      <c r="I27" s="111"/>
      <c r="J27" s="22"/>
      <c r="K27" s="23"/>
      <c r="L27" s="23"/>
      <c r="M27" s="23"/>
      <c r="N27" s="23"/>
      <c r="O27" s="23"/>
      <c r="P27" s="23"/>
      <c r="Q27" s="23"/>
      <c r="R27" s="24"/>
      <c r="S27" s="56"/>
      <c r="T27" s="57"/>
      <c r="U27" s="57"/>
      <c r="V27" s="57"/>
      <c r="W27" s="57"/>
      <c r="X27" s="57"/>
      <c r="Y27" s="57"/>
      <c r="Z27" s="58"/>
      <c r="AA27" s="95"/>
      <c r="AB27" s="95"/>
      <c r="AC27" s="37"/>
      <c r="AD27" s="38"/>
      <c r="AE27" s="81"/>
      <c r="AF27" s="82"/>
      <c r="AG27" s="82"/>
      <c r="AH27" s="82"/>
      <c r="AI27" s="82"/>
      <c r="AJ27" s="82"/>
      <c r="AK27" s="83"/>
      <c r="AN27" s="15">
        <f t="shared" ref="AN27:AN42" si="30">B27</f>
        <v>5</v>
      </c>
      <c r="AO27" s="15" t="str">
        <f t="shared" ref="AO27:AO42" si="31">IF(D27="","",D27)</f>
        <v/>
      </c>
      <c r="AP27" s="15" t="str">
        <f t="shared" ref="AP27:AP42" si="32">IF(S27="","",S27)</f>
        <v/>
      </c>
      <c r="AQ27" s="15" t="str">
        <f t="shared" ref="AQ27:AQ42" si="33">IF(W27="","",W27)</f>
        <v/>
      </c>
      <c r="AR27" s="15" t="str">
        <f t="shared" ref="AR27:AR42" si="34">IF(S27="","",IF(AE27="",$G$8,AE27))</f>
        <v/>
      </c>
      <c r="AS27" s="15" t="str">
        <f t="shared" ref="AS27:AS42" si="35">IF(AA27="","",AA27)</f>
        <v/>
      </c>
      <c r="AT27" s="15" t="str">
        <f t="shared" ref="AT27:AT42" si="36">IF(S28="","",S28)</f>
        <v/>
      </c>
      <c r="AU27" s="15" t="str">
        <f t="shared" ref="AU27:AU42" si="37">IF(W28="","",W28)</f>
        <v/>
      </c>
      <c r="AV27" s="15" t="str">
        <f t="shared" ref="AV27:AV42" si="38">IF(S28="","",IF(AE28="",$G$8,AE28))</f>
        <v/>
      </c>
      <c r="AW27" s="15" t="str">
        <f t="shared" ref="AW27:AW42" si="39">IF(AA28="","",AA28)</f>
        <v/>
      </c>
    </row>
    <row r="28" spans="2:49" ht="21.55" customHeight="1" x14ac:dyDescent="0.3">
      <c r="B28" s="154"/>
      <c r="C28" s="155"/>
      <c r="D28" s="112"/>
      <c r="E28" s="113"/>
      <c r="F28" s="113"/>
      <c r="G28" s="134"/>
      <c r="H28" s="136"/>
      <c r="I28" s="114"/>
      <c r="J28" s="28"/>
      <c r="K28" s="29"/>
      <c r="L28" s="29"/>
      <c r="M28" s="29"/>
      <c r="N28" s="29"/>
      <c r="O28" s="29"/>
      <c r="P28" s="29"/>
      <c r="Q28" s="29"/>
      <c r="R28" s="30"/>
      <c r="S28" s="53"/>
      <c r="T28" s="54"/>
      <c r="U28" s="54"/>
      <c r="V28" s="54"/>
      <c r="W28" s="54"/>
      <c r="X28" s="54"/>
      <c r="Y28" s="54"/>
      <c r="Z28" s="55"/>
      <c r="AA28" s="88"/>
      <c r="AB28" s="88"/>
      <c r="AC28" s="35"/>
      <c r="AD28" s="36"/>
      <c r="AE28" s="78"/>
      <c r="AF28" s="79"/>
      <c r="AG28" s="79"/>
      <c r="AH28" s="79"/>
      <c r="AI28" s="79"/>
      <c r="AJ28" s="79"/>
      <c r="AK28" s="80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2:49" ht="21.55" customHeight="1" x14ac:dyDescent="0.3">
      <c r="B29" s="152">
        <v>6</v>
      </c>
      <c r="C29" s="153"/>
      <c r="D29" s="109"/>
      <c r="E29" s="110"/>
      <c r="F29" s="110"/>
      <c r="G29" s="133"/>
      <c r="H29" s="135">
        <v>6</v>
      </c>
      <c r="I29" s="111"/>
      <c r="J29" s="22"/>
      <c r="K29" s="23"/>
      <c r="L29" s="23"/>
      <c r="M29" s="23"/>
      <c r="N29" s="23"/>
      <c r="O29" s="23"/>
      <c r="P29" s="23"/>
      <c r="Q29" s="23"/>
      <c r="R29" s="24"/>
      <c r="S29" s="56"/>
      <c r="T29" s="57"/>
      <c r="U29" s="57"/>
      <c r="V29" s="57"/>
      <c r="W29" s="57"/>
      <c r="X29" s="57"/>
      <c r="Y29" s="57"/>
      <c r="Z29" s="58"/>
      <c r="AA29" s="95"/>
      <c r="AB29" s="95"/>
      <c r="AC29" s="37"/>
      <c r="AD29" s="38"/>
      <c r="AE29" s="81"/>
      <c r="AF29" s="82"/>
      <c r="AG29" s="82"/>
      <c r="AH29" s="82"/>
      <c r="AI29" s="82"/>
      <c r="AJ29" s="82"/>
      <c r="AK29" s="83"/>
      <c r="AN29" s="15">
        <f t="shared" ref="AN29:AN42" si="40">B29</f>
        <v>6</v>
      </c>
      <c r="AO29" s="15" t="str">
        <f t="shared" ref="AO29:AO42" si="41">IF(D29="","",D29)</f>
        <v/>
      </c>
      <c r="AP29" s="15" t="str">
        <f t="shared" ref="AP29:AP42" si="42">IF(S29="","",S29)</f>
        <v/>
      </c>
      <c r="AQ29" s="15" t="str">
        <f t="shared" ref="AQ29:AQ42" si="43">IF(W29="","",W29)</f>
        <v/>
      </c>
      <c r="AR29" s="15" t="str">
        <f t="shared" ref="AR29:AR42" si="44">IF(S29="","",IF(AE29="",$G$8,AE29))</f>
        <v/>
      </c>
      <c r="AS29" s="15" t="str">
        <f t="shared" ref="AS29:AS42" si="45">IF(AA29="","",AA29)</f>
        <v/>
      </c>
      <c r="AT29" s="15" t="str">
        <f t="shared" ref="AT29:AT42" si="46">IF(S30="","",S30)</f>
        <v/>
      </c>
      <c r="AU29" s="15" t="str">
        <f t="shared" ref="AU29:AU42" si="47">IF(W30="","",W30)</f>
        <v/>
      </c>
      <c r="AV29" s="15" t="str">
        <f t="shared" ref="AV29:AV42" si="48">IF(S30="","",IF(AE30="",$G$8,AE30))</f>
        <v/>
      </c>
      <c r="AW29" s="15" t="str">
        <f t="shared" ref="AW29:AW42" si="49">IF(AA30="","",AA30)</f>
        <v/>
      </c>
    </row>
    <row r="30" spans="2:49" ht="21.55" customHeight="1" x14ac:dyDescent="0.3">
      <c r="B30" s="154"/>
      <c r="C30" s="155"/>
      <c r="D30" s="112"/>
      <c r="E30" s="113"/>
      <c r="F30" s="113"/>
      <c r="G30" s="134"/>
      <c r="H30" s="136"/>
      <c r="I30" s="114"/>
      <c r="J30" s="28"/>
      <c r="K30" s="29"/>
      <c r="L30" s="29"/>
      <c r="M30" s="29"/>
      <c r="N30" s="29"/>
      <c r="O30" s="29"/>
      <c r="P30" s="29"/>
      <c r="Q30" s="29"/>
      <c r="R30" s="30"/>
      <c r="S30" s="53"/>
      <c r="T30" s="54"/>
      <c r="U30" s="54"/>
      <c r="V30" s="54"/>
      <c r="W30" s="54"/>
      <c r="X30" s="54"/>
      <c r="Y30" s="54"/>
      <c r="Z30" s="55"/>
      <c r="AA30" s="88"/>
      <c r="AB30" s="88"/>
      <c r="AC30" s="35"/>
      <c r="AD30" s="36"/>
      <c r="AE30" s="78"/>
      <c r="AF30" s="79"/>
      <c r="AG30" s="79"/>
      <c r="AH30" s="79"/>
      <c r="AI30" s="79"/>
      <c r="AJ30" s="79"/>
      <c r="AK30" s="80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2:49" ht="21.55" customHeight="1" x14ac:dyDescent="0.3">
      <c r="B31" s="152">
        <v>7</v>
      </c>
      <c r="C31" s="153"/>
      <c r="D31" s="109"/>
      <c r="E31" s="110"/>
      <c r="F31" s="110"/>
      <c r="G31" s="133"/>
      <c r="H31" s="135">
        <v>7</v>
      </c>
      <c r="I31" s="111"/>
      <c r="J31" s="22"/>
      <c r="K31" s="23"/>
      <c r="L31" s="23"/>
      <c r="M31" s="23"/>
      <c r="N31" s="23"/>
      <c r="O31" s="23"/>
      <c r="P31" s="23"/>
      <c r="Q31" s="23"/>
      <c r="R31" s="24"/>
      <c r="S31" s="56"/>
      <c r="T31" s="57"/>
      <c r="U31" s="57"/>
      <c r="V31" s="57"/>
      <c r="W31" s="57"/>
      <c r="X31" s="57"/>
      <c r="Y31" s="57"/>
      <c r="Z31" s="58"/>
      <c r="AA31" s="95"/>
      <c r="AB31" s="95"/>
      <c r="AC31" s="37"/>
      <c r="AD31" s="38"/>
      <c r="AE31" s="81"/>
      <c r="AF31" s="82"/>
      <c r="AG31" s="82"/>
      <c r="AH31" s="82"/>
      <c r="AI31" s="82"/>
      <c r="AJ31" s="82"/>
      <c r="AK31" s="83"/>
      <c r="AN31" s="15">
        <f t="shared" ref="AN31:AN42" si="50">B31</f>
        <v>7</v>
      </c>
      <c r="AO31" s="15" t="str">
        <f t="shared" ref="AO31:AO42" si="51">IF(D31="","",D31)</f>
        <v/>
      </c>
      <c r="AP31" s="15" t="str">
        <f t="shared" ref="AP31:AP42" si="52">IF(S31="","",S31)</f>
        <v/>
      </c>
      <c r="AQ31" s="15" t="str">
        <f t="shared" ref="AQ31:AQ42" si="53">IF(W31="","",W31)</f>
        <v/>
      </c>
      <c r="AR31" s="15" t="str">
        <f t="shared" ref="AR31:AR42" si="54">IF(S31="","",IF(AE31="",$G$8,AE31))</f>
        <v/>
      </c>
      <c r="AS31" s="15" t="str">
        <f t="shared" ref="AS31:AS42" si="55">IF(AA31="","",AA31)</f>
        <v/>
      </c>
      <c r="AT31" s="15" t="str">
        <f t="shared" ref="AT31:AT42" si="56">IF(S32="","",S32)</f>
        <v/>
      </c>
      <c r="AU31" s="15" t="str">
        <f t="shared" ref="AU31:AU42" si="57">IF(W32="","",W32)</f>
        <v/>
      </c>
      <c r="AV31" s="15" t="str">
        <f t="shared" ref="AV31:AV42" si="58">IF(S32="","",IF(AE32="",$G$8,AE32))</f>
        <v/>
      </c>
      <c r="AW31" s="15" t="str">
        <f t="shared" ref="AW31:AW42" si="59">IF(AA32="","",AA32)</f>
        <v/>
      </c>
    </row>
    <row r="32" spans="2:49" ht="21.55" customHeight="1" x14ac:dyDescent="0.3">
      <c r="B32" s="154"/>
      <c r="C32" s="155"/>
      <c r="D32" s="112"/>
      <c r="E32" s="113"/>
      <c r="F32" s="113"/>
      <c r="G32" s="134"/>
      <c r="H32" s="136"/>
      <c r="I32" s="114"/>
      <c r="J32" s="28"/>
      <c r="K32" s="29"/>
      <c r="L32" s="29"/>
      <c r="M32" s="29"/>
      <c r="N32" s="29"/>
      <c r="O32" s="29"/>
      <c r="P32" s="29"/>
      <c r="Q32" s="29"/>
      <c r="R32" s="30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2:49" ht="21.55" customHeight="1" x14ac:dyDescent="0.3">
      <c r="B33" s="152">
        <v>8</v>
      </c>
      <c r="C33" s="153"/>
      <c r="D33" s="109"/>
      <c r="E33" s="110"/>
      <c r="F33" s="110"/>
      <c r="G33" s="133"/>
      <c r="H33" s="135">
        <v>8</v>
      </c>
      <c r="I33" s="111"/>
      <c r="J33" s="22"/>
      <c r="K33" s="23"/>
      <c r="L33" s="23"/>
      <c r="M33" s="23"/>
      <c r="N33" s="23"/>
      <c r="O33" s="23"/>
      <c r="P33" s="23"/>
      <c r="Q33" s="23"/>
      <c r="R33" s="24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  <c r="AN33" s="15">
        <f t="shared" ref="AN33:AN42" si="60">B33</f>
        <v>8</v>
      </c>
      <c r="AO33" s="15" t="str">
        <f t="shared" ref="AO33:AO42" si="61">IF(D33="","",D33)</f>
        <v/>
      </c>
      <c r="AP33" s="15" t="str">
        <f t="shared" ref="AP33:AP42" si="62">IF(S33="","",S33)</f>
        <v/>
      </c>
      <c r="AQ33" s="15" t="str">
        <f t="shared" ref="AQ33:AQ42" si="63">IF(W33="","",W33)</f>
        <v/>
      </c>
      <c r="AR33" s="15" t="str">
        <f t="shared" ref="AR33:AR42" si="64">IF(S33="","",IF(AE33="",$G$8,AE33))</f>
        <v/>
      </c>
      <c r="AS33" s="15" t="str">
        <f t="shared" ref="AS33:AS42" si="65">IF(AA33="","",AA33)</f>
        <v/>
      </c>
      <c r="AT33" s="15" t="str">
        <f t="shared" ref="AT33:AT42" si="66">IF(S34="","",S34)</f>
        <v/>
      </c>
      <c r="AU33" s="15" t="str">
        <f t="shared" ref="AU33:AU42" si="67">IF(W34="","",W34)</f>
        <v/>
      </c>
      <c r="AV33" s="15" t="str">
        <f t="shared" ref="AV33:AV42" si="68">IF(S34="","",IF(AE34="",$G$8,AE34))</f>
        <v/>
      </c>
      <c r="AW33" s="15" t="str">
        <f t="shared" ref="AW33:AW42" si="69">IF(AA34="","",AA34)</f>
        <v/>
      </c>
    </row>
    <row r="34" spans="2:49" ht="21.55" customHeight="1" x14ac:dyDescent="0.3">
      <c r="B34" s="154"/>
      <c r="C34" s="155"/>
      <c r="D34" s="112"/>
      <c r="E34" s="113"/>
      <c r="F34" s="113"/>
      <c r="G34" s="134"/>
      <c r="H34" s="136"/>
      <c r="I34" s="114"/>
      <c r="J34" s="28"/>
      <c r="K34" s="29"/>
      <c r="L34" s="29"/>
      <c r="M34" s="29"/>
      <c r="N34" s="29"/>
      <c r="O34" s="29"/>
      <c r="P34" s="29"/>
      <c r="Q34" s="29"/>
      <c r="R34" s="30"/>
      <c r="S34" s="53"/>
      <c r="T34" s="54"/>
      <c r="U34" s="54"/>
      <c r="V34" s="54"/>
      <c r="W34" s="54"/>
      <c r="X34" s="54"/>
      <c r="Y34" s="54"/>
      <c r="Z34" s="55"/>
      <c r="AA34" s="88"/>
      <c r="AB34" s="88"/>
      <c r="AC34" s="35"/>
      <c r="AD34" s="36"/>
      <c r="AE34" s="78"/>
      <c r="AF34" s="79"/>
      <c r="AG34" s="79"/>
      <c r="AH34" s="79"/>
      <c r="AI34" s="79"/>
      <c r="AJ34" s="79"/>
      <c r="AK34" s="80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2:49" ht="21.55" customHeight="1" x14ac:dyDescent="0.3">
      <c r="B35" s="152">
        <v>9</v>
      </c>
      <c r="C35" s="153"/>
      <c r="D35" s="109"/>
      <c r="E35" s="110"/>
      <c r="F35" s="110"/>
      <c r="G35" s="133"/>
      <c r="H35" s="135">
        <v>9</v>
      </c>
      <c r="I35" s="111"/>
      <c r="J35" s="22"/>
      <c r="K35" s="23"/>
      <c r="L35" s="23"/>
      <c r="M35" s="23"/>
      <c r="N35" s="23"/>
      <c r="O35" s="23"/>
      <c r="P35" s="23"/>
      <c r="Q35" s="23"/>
      <c r="R35" s="24"/>
      <c r="S35" s="56"/>
      <c r="T35" s="57"/>
      <c r="U35" s="57"/>
      <c r="V35" s="57"/>
      <c r="W35" s="57"/>
      <c r="X35" s="57"/>
      <c r="Y35" s="57"/>
      <c r="Z35" s="58"/>
      <c r="AA35" s="95"/>
      <c r="AB35" s="95"/>
      <c r="AC35" s="37"/>
      <c r="AD35" s="38"/>
      <c r="AE35" s="81"/>
      <c r="AF35" s="82"/>
      <c r="AG35" s="82"/>
      <c r="AH35" s="82"/>
      <c r="AI35" s="82"/>
      <c r="AJ35" s="82"/>
      <c r="AK35" s="83"/>
      <c r="AN35" s="15">
        <f t="shared" ref="AN35:AN42" si="70">B35</f>
        <v>9</v>
      </c>
      <c r="AO35" s="15" t="str">
        <f t="shared" ref="AO35:AO42" si="71">IF(D35="","",D35)</f>
        <v/>
      </c>
      <c r="AP35" s="15" t="str">
        <f t="shared" ref="AP35:AP42" si="72">IF(S35="","",S35)</f>
        <v/>
      </c>
      <c r="AQ35" s="15" t="str">
        <f t="shared" ref="AQ35:AQ42" si="73">IF(W35="","",W35)</f>
        <v/>
      </c>
      <c r="AR35" s="15" t="str">
        <f t="shared" ref="AR35:AR42" si="74">IF(S35="","",IF(AE35="",$G$8,AE35))</f>
        <v/>
      </c>
      <c r="AS35" s="15" t="str">
        <f t="shared" ref="AS35:AS42" si="75">IF(AA35="","",AA35)</f>
        <v/>
      </c>
      <c r="AT35" s="15" t="str">
        <f t="shared" ref="AT35:AT42" si="76">IF(S36="","",S36)</f>
        <v/>
      </c>
      <c r="AU35" s="15" t="str">
        <f t="shared" ref="AU35:AU42" si="77">IF(W36="","",W36)</f>
        <v/>
      </c>
      <c r="AV35" s="15" t="str">
        <f t="shared" ref="AV35:AV42" si="78">IF(S36="","",IF(AE36="",$G$8,AE36))</f>
        <v/>
      </c>
      <c r="AW35" s="15" t="str">
        <f t="shared" ref="AW35:AW42" si="79">IF(AA36="","",AA36)</f>
        <v/>
      </c>
    </row>
    <row r="36" spans="2:49" ht="21.55" customHeight="1" x14ac:dyDescent="0.3">
      <c r="B36" s="154"/>
      <c r="C36" s="155"/>
      <c r="D36" s="112"/>
      <c r="E36" s="113"/>
      <c r="F36" s="113"/>
      <c r="G36" s="134"/>
      <c r="H36" s="136"/>
      <c r="I36" s="114"/>
      <c r="J36" s="28"/>
      <c r="K36" s="29"/>
      <c r="L36" s="29"/>
      <c r="M36" s="29"/>
      <c r="N36" s="29"/>
      <c r="O36" s="29"/>
      <c r="P36" s="29"/>
      <c r="Q36" s="29"/>
      <c r="R36" s="30"/>
      <c r="S36" s="53"/>
      <c r="T36" s="54"/>
      <c r="U36" s="54"/>
      <c r="V36" s="54"/>
      <c r="W36" s="54"/>
      <c r="X36" s="54"/>
      <c r="Y36" s="54"/>
      <c r="Z36" s="55"/>
      <c r="AA36" s="88"/>
      <c r="AB36" s="88"/>
      <c r="AC36" s="35"/>
      <c r="AD36" s="36"/>
      <c r="AE36" s="78"/>
      <c r="AF36" s="79"/>
      <c r="AG36" s="79"/>
      <c r="AH36" s="79"/>
      <c r="AI36" s="79"/>
      <c r="AJ36" s="79"/>
      <c r="AK36" s="80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2:49" ht="21.55" customHeight="1" x14ac:dyDescent="0.3">
      <c r="B37" s="152">
        <v>10</v>
      </c>
      <c r="C37" s="153"/>
      <c r="D37" s="109"/>
      <c r="E37" s="110"/>
      <c r="F37" s="110"/>
      <c r="G37" s="133"/>
      <c r="H37" s="135">
        <v>10</v>
      </c>
      <c r="I37" s="111"/>
      <c r="J37" s="22"/>
      <c r="K37" s="23"/>
      <c r="L37" s="23"/>
      <c r="M37" s="23"/>
      <c r="N37" s="23"/>
      <c r="O37" s="23"/>
      <c r="P37" s="23"/>
      <c r="Q37" s="23"/>
      <c r="R37" s="24"/>
      <c r="S37" s="56"/>
      <c r="T37" s="57"/>
      <c r="U37" s="57"/>
      <c r="V37" s="57"/>
      <c r="W37" s="57"/>
      <c r="X37" s="57"/>
      <c r="Y37" s="57"/>
      <c r="Z37" s="58"/>
      <c r="AA37" s="95"/>
      <c r="AB37" s="95"/>
      <c r="AC37" s="37"/>
      <c r="AD37" s="38"/>
      <c r="AE37" s="81"/>
      <c r="AF37" s="82"/>
      <c r="AG37" s="82"/>
      <c r="AH37" s="82"/>
      <c r="AI37" s="82"/>
      <c r="AJ37" s="82"/>
      <c r="AK37" s="83"/>
      <c r="AN37" s="15">
        <f t="shared" ref="AN37:AN42" si="80">B37</f>
        <v>10</v>
      </c>
      <c r="AO37" s="15" t="str">
        <f t="shared" ref="AO37:AO42" si="81">IF(D37="","",D37)</f>
        <v/>
      </c>
      <c r="AP37" s="15" t="str">
        <f t="shared" ref="AP37:AP42" si="82">IF(S37="","",S37)</f>
        <v/>
      </c>
      <c r="AQ37" s="15" t="str">
        <f t="shared" ref="AQ37:AQ42" si="83">IF(W37="","",W37)</f>
        <v/>
      </c>
      <c r="AR37" s="15" t="str">
        <f t="shared" ref="AR37:AR42" si="84">IF(S37="","",IF(AE37="",$G$8,AE37))</f>
        <v/>
      </c>
      <c r="AS37" s="15" t="str">
        <f t="shared" ref="AS37:AS42" si="85">IF(AA37="","",AA37)</f>
        <v/>
      </c>
      <c r="AT37" s="15" t="str">
        <f t="shared" ref="AT37:AT42" si="86">IF(S38="","",S38)</f>
        <v/>
      </c>
      <c r="AU37" s="15" t="str">
        <f t="shared" ref="AU37:AU42" si="87">IF(W38="","",W38)</f>
        <v/>
      </c>
      <c r="AV37" s="15" t="str">
        <f t="shared" ref="AV37:AV42" si="88">IF(S38="","",IF(AE38="",$G$8,AE38))</f>
        <v/>
      </c>
      <c r="AW37" s="15" t="str">
        <f t="shared" ref="AW37:AW42" si="89">IF(AA38="","",AA38)</f>
        <v/>
      </c>
    </row>
    <row r="38" spans="2:49" ht="21.55" customHeight="1" x14ac:dyDescent="0.3">
      <c r="B38" s="154"/>
      <c r="C38" s="155"/>
      <c r="D38" s="112"/>
      <c r="E38" s="113"/>
      <c r="F38" s="113"/>
      <c r="G38" s="134"/>
      <c r="H38" s="136"/>
      <c r="I38" s="114"/>
      <c r="J38" s="28"/>
      <c r="K38" s="29"/>
      <c r="L38" s="29"/>
      <c r="M38" s="29"/>
      <c r="N38" s="29"/>
      <c r="O38" s="29"/>
      <c r="P38" s="29"/>
      <c r="Q38" s="29"/>
      <c r="R38" s="30"/>
      <c r="S38" s="53"/>
      <c r="T38" s="54"/>
      <c r="U38" s="54"/>
      <c r="V38" s="54"/>
      <c r="W38" s="54"/>
      <c r="X38" s="54"/>
      <c r="Y38" s="54"/>
      <c r="Z38" s="55"/>
      <c r="AA38" s="88"/>
      <c r="AB38" s="88"/>
      <c r="AC38" s="35"/>
      <c r="AD38" s="36"/>
      <c r="AE38" s="78"/>
      <c r="AF38" s="79"/>
      <c r="AG38" s="79"/>
      <c r="AH38" s="79"/>
      <c r="AI38" s="79"/>
      <c r="AJ38" s="79"/>
      <c r="AK38" s="80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2:49" ht="21.55" customHeight="1" x14ac:dyDescent="0.3">
      <c r="B39" s="152">
        <v>11</v>
      </c>
      <c r="C39" s="153"/>
      <c r="D39" s="109"/>
      <c r="E39" s="110"/>
      <c r="F39" s="110"/>
      <c r="G39" s="133"/>
      <c r="H39" s="135">
        <v>11</v>
      </c>
      <c r="I39" s="111"/>
      <c r="J39" s="22"/>
      <c r="K39" s="23"/>
      <c r="L39" s="23"/>
      <c r="M39" s="23"/>
      <c r="N39" s="23"/>
      <c r="O39" s="23"/>
      <c r="P39" s="23"/>
      <c r="Q39" s="23"/>
      <c r="R39" s="24"/>
      <c r="S39" s="56"/>
      <c r="T39" s="57"/>
      <c r="U39" s="57"/>
      <c r="V39" s="57"/>
      <c r="W39" s="57"/>
      <c r="X39" s="57"/>
      <c r="Y39" s="57"/>
      <c r="Z39" s="58"/>
      <c r="AA39" s="95"/>
      <c r="AB39" s="95"/>
      <c r="AC39" s="37"/>
      <c r="AD39" s="38"/>
      <c r="AE39" s="81"/>
      <c r="AF39" s="82"/>
      <c r="AG39" s="82"/>
      <c r="AH39" s="82"/>
      <c r="AI39" s="82"/>
      <c r="AJ39" s="82"/>
      <c r="AK39" s="83"/>
      <c r="AN39" s="15">
        <f t="shared" ref="AN39:AN42" si="90">B39</f>
        <v>11</v>
      </c>
      <c r="AO39" s="15" t="str">
        <f t="shared" ref="AO39:AO42" si="91">IF(D39="","",D39)</f>
        <v/>
      </c>
      <c r="AP39" s="15" t="str">
        <f t="shared" ref="AP39:AP42" si="92">IF(S39="","",S39)</f>
        <v/>
      </c>
      <c r="AQ39" s="15" t="str">
        <f t="shared" ref="AQ39:AQ42" si="93">IF(W39="","",W39)</f>
        <v/>
      </c>
      <c r="AR39" s="15" t="str">
        <f t="shared" ref="AR39:AR42" si="94">IF(S39="","",IF(AE39="",$G$8,AE39))</f>
        <v/>
      </c>
      <c r="AS39" s="15" t="str">
        <f t="shared" ref="AS39:AS42" si="95">IF(AA39="","",AA39)</f>
        <v/>
      </c>
      <c r="AT39" s="15" t="str">
        <f t="shared" ref="AT39:AT42" si="96">IF(S40="","",S40)</f>
        <v/>
      </c>
      <c r="AU39" s="15" t="str">
        <f t="shared" ref="AU39:AU42" si="97">IF(W40="","",W40)</f>
        <v/>
      </c>
      <c r="AV39" s="15" t="str">
        <f t="shared" ref="AV39:AV42" si="98">IF(S40="","",IF(AE40="",$G$8,AE40))</f>
        <v/>
      </c>
      <c r="AW39" s="15" t="str">
        <f t="shared" ref="AW39:AW42" si="99">IF(AA40="","",AA40)</f>
        <v/>
      </c>
    </row>
    <row r="40" spans="2:49" ht="21.55" customHeight="1" x14ac:dyDescent="0.3">
      <c r="B40" s="154"/>
      <c r="C40" s="155"/>
      <c r="D40" s="112"/>
      <c r="E40" s="113"/>
      <c r="F40" s="113"/>
      <c r="G40" s="134"/>
      <c r="H40" s="136"/>
      <c r="I40" s="114"/>
      <c r="J40" s="28"/>
      <c r="K40" s="29"/>
      <c r="L40" s="29"/>
      <c r="M40" s="29"/>
      <c r="N40" s="29"/>
      <c r="O40" s="29"/>
      <c r="P40" s="29"/>
      <c r="Q40" s="29"/>
      <c r="R40" s="30"/>
      <c r="S40" s="53"/>
      <c r="T40" s="54"/>
      <c r="U40" s="54"/>
      <c r="V40" s="54"/>
      <c r="W40" s="54"/>
      <c r="X40" s="54"/>
      <c r="Y40" s="54"/>
      <c r="Z40" s="55"/>
      <c r="AA40" s="88"/>
      <c r="AB40" s="88"/>
      <c r="AC40" s="35"/>
      <c r="AD40" s="36"/>
      <c r="AE40" s="78"/>
      <c r="AF40" s="79"/>
      <c r="AG40" s="79"/>
      <c r="AH40" s="79"/>
      <c r="AI40" s="79"/>
      <c r="AJ40" s="79"/>
      <c r="AK40" s="80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2:49" ht="21.55" customHeight="1" x14ac:dyDescent="0.3">
      <c r="B41" s="152">
        <v>12</v>
      </c>
      <c r="C41" s="153"/>
      <c r="D41" s="109"/>
      <c r="E41" s="110"/>
      <c r="F41" s="110"/>
      <c r="G41" s="133"/>
      <c r="H41" s="135">
        <v>12</v>
      </c>
      <c r="I41" s="111"/>
      <c r="J41" s="22"/>
      <c r="K41" s="23"/>
      <c r="L41" s="23"/>
      <c r="M41" s="23"/>
      <c r="N41" s="23"/>
      <c r="O41" s="23"/>
      <c r="P41" s="23"/>
      <c r="Q41" s="23"/>
      <c r="R41" s="24"/>
      <c r="S41" s="56"/>
      <c r="T41" s="57"/>
      <c r="U41" s="57"/>
      <c r="V41" s="57"/>
      <c r="W41" s="57"/>
      <c r="X41" s="57"/>
      <c r="Y41" s="57"/>
      <c r="Z41" s="58"/>
      <c r="AA41" s="95"/>
      <c r="AB41" s="95"/>
      <c r="AC41" s="37"/>
      <c r="AD41" s="38"/>
      <c r="AE41" s="81"/>
      <c r="AF41" s="82"/>
      <c r="AG41" s="82"/>
      <c r="AH41" s="82"/>
      <c r="AI41" s="82"/>
      <c r="AJ41" s="82"/>
      <c r="AK41" s="83"/>
      <c r="AN41" s="15">
        <f t="shared" ref="AN41:AN42" si="100">B41</f>
        <v>12</v>
      </c>
      <c r="AO41" s="15" t="str">
        <f t="shared" ref="AO41:AO42" si="101">IF(D41="","",D41)</f>
        <v/>
      </c>
      <c r="AP41" s="15" t="str">
        <f t="shared" ref="AP41:AP42" si="102">IF(S41="","",S41)</f>
        <v/>
      </c>
      <c r="AQ41" s="15" t="str">
        <f t="shared" ref="AQ41:AQ42" si="103">IF(W41="","",W41)</f>
        <v/>
      </c>
      <c r="AR41" s="15" t="str">
        <f t="shared" ref="AR41:AR42" si="104">IF(S41="","",IF(AE41="",$G$8,AE41))</f>
        <v/>
      </c>
      <c r="AS41" s="15" t="str">
        <f t="shared" ref="AS41:AS42" si="105">IF(AA41="","",AA41)</f>
        <v/>
      </c>
      <c r="AT41" s="15" t="str">
        <f t="shared" ref="AT41:AT42" si="106">IF(S42="","",S42)</f>
        <v/>
      </c>
      <c r="AU41" s="15" t="str">
        <f t="shared" ref="AU41:AU42" si="107">IF(W42="","",W42)</f>
        <v/>
      </c>
      <c r="AV41" s="15" t="str">
        <f t="shared" ref="AV41:AV42" si="108">IF(S42="","",IF(AE42="",$G$8,AE42))</f>
        <v/>
      </c>
      <c r="AW41" s="15" t="str">
        <f t="shared" ref="AW41:AW42" si="109">IF(AA42="","",AA42)</f>
        <v/>
      </c>
    </row>
    <row r="42" spans="2:49" ht="21.55" customHeight="1" x14ac:dyDescent="0.3">
      <c r="B42" s="154"/>
      <c r="C42" s="155"/>
      <c r="D42" s="112"/>
      <c r="E42" s="113"/>
      <c r="F42" s="113"/>
      <c r="G42" s="134"/>
      <c r="H42" s="136"/>
      <c r="I42" s="114"/>
      <c r="J42" s="28"/>
      <c r="K42" s="29"/>
      <c r="L42" s="29"/>
      <c r="M42" s="29"/>
      <c r="N42" s="29"/>
      <c r="O42" s="29"/>
      <c r="P42" s="29"/>
      <c r="Q42" s="29"/>
      <c r="R42" s="30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2:49" ht="21.55" customHeight="1" x14ac:dyDescent="0.3"/>
    <row r="44" spans="2:49" ht="21.55" hidden="1" customHeight="1" x14ac:dyDescent="0.3"/>
    <row r="45" spans="2:49" ht="21.55" hidden="1" customHeight="1" x14ac:dyDescent="0.3"/>
    <row r="46" spans="2:49" ht="21.55" hidden="1" customHeight="1" x14ac:dyDescent="0.3"/>
    <row r="47" spans="2:49" ht="21.55" hidden="1" customHeight="1" x14ac:dyDescent="0.3"/>
    <row r="48" spans="2:49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</sheetData>
  <sheetProtection algorithmName="SHA-512" hashValue="qAmyY1Rvqa65FZNr5lrxmNSCMY2g87JGfIO4Tx52656wx2869rtl8D+p8cRwU1y/MxvSSmvYFv/0j8bZ13Woow==" saltValue="7rrejAXDTNWm4vYqB1fOcQ==" spinCount="100000" sheet="1" objects="1" scenarios="1" selectLockedCells="1"/>
  <mergeCells count="200"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</mergeCells>
  <phoneticPr fontId="1"/>
  <conditionalFormatting sqref="G13:J13">
    <cfRule type="cellIs" dxfId="13" priority="7" operator="equal">
      <formula>0</formula>
    </cfRule>
  </conditionalFormatting>
  <conditionalFormatting sqref="G13:AI13">
    <cfRule type="containsErrors" dxfId="12" priority="5">
      <formula>ISERROR(G13)</formula>
    </cfRule>
    <cfRule type="cellIs" dxfId="11" priority="6" operator="equal">
      <formula>0</formula>
    </cfRule>
  </conditionalFormatting>
  <conditionalFormatting sqref="D17:G18 AC17:AD18">
    <cfRule type="cellIs" dxfId="10" priority="4" operator="equal">
      <formula>0</formula>
    </cfRule>
  </conditionalFormatting>
  <conditionalFormatting sqref="AA17:AB18">
    <cfRule type="cellIs" dxfId="9" priority="3" operator="equal">
      <formula>0</formula>
    </cfRule>
  </conditionalFormatting>
  <conditionalFormatting sqref="AA4:AE4">
    <cfRule type="cellIs" dxfId="8" priority="2" operator="equal">
      <formula>"性別を選択▼"</formula>
    </cfRule>
  </conditionalFormatting>
  <conditionalFormatting sqref="H4:V4">
    <cfRule type="cellIs" dxfId="7" priority="1" operator="equal">
      <formula>"試合を選択してください▼"</formula>
    </cfRule>
  </conditionalFormatting>
  <dataValidations count="3">
    <dataValidation imeMode="off" allowBlank="1" showInputMessage="1" showErrorMessage="1" sqref="K13:M13 AE17 J17:R42 AA17:AC42" xr:uid="{EC7819B4-EFC6-4B5D-A61F-4957228D893E}"/>
    <dataValidation type="list" allowBlank="1" showInputMessage="1" showErrorMessage="1" sqref="AA4:AE4" xr:uid="{6F8D14BB-E03D-44E5-8908-2E224EE05920}">
      <formula1>"性別を選択▼,男子,女子"</formula1>
    </dataValidation>
    <dataValidation type="list" allowBlank="1" showInputMessage="1" showErrorMessage="1" sqref="D19:G42" xr:uid="{3BB66143-8F49-4452-AEF4-F272F02488E7}">
      <formula1>"一般,100以上"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FB03B-F34F-44D0-84F1-E25DB58945FE}">
          <x14:formula1>
            <xm:f>設定!$C$24:$C$28</xm:f>
          </x14:formula1>
          <xm:sqref>H4:V4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DD67-B8A5-4D21-8B25-B0D9E638118E}">
  <dimension ref="A1:AW68"/>
  <sheetViews>
    <sheetView showGridLines="0" showRowColHeaders="0" zoomScaleNormal="100" workbookViewId="0">
      <selection activeCell="D19" sqref="D19:G20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116</v>
      </c>
    </row>
    <row r="3" spans="2:38" ht="9.5500000000000007" customHeight="1" x14ac:dyDescent="0.3"/>
    <row r="4" spans="2:38" ht="32.799999999999997" customHeight="1" x14ac:dyDescent="0.3">
      <c r="B4" s="62" t="s">
        <v>3</v>
      </c>
      <c r="C4" s="62"/>
      <c r="D4" s="62"/>
      <c r="E4" s="62"/>
      <c r="F4" s="62"/>
      <c r="G4" s="62"/>
      <c r="H4" s="97" t="s">
        <v>34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17" t="s">
        <v>111</v>
      </c>
      <c r="AB4" s="118"/>
      <c r="AC4" s="118"/>
      <c r="AD4" s="118"/>
      <c r="AE4" s="119"/>
    </row>
    <row r="5" spans="2:38" ht="17.8" customHeight="1" x14ac:dyDescent="0.25">
      <c r="B5" s="115" t="s">
        <v>109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4"/>
    </row>
    <row r="6" spans="2:38" ht="17.8" customHeight="1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3"/>
    </row>
    <row r="7" spans="2:38" ht="9" customHeight="1" x14ac:dyDescent="0.3"/>
    <row r="8" spans="2:38" ht="14.8" customHeight="1" x14ac:dyDescent="0.3">
      <c r="B8" s="44" t="s">
        <v>4</v>
      </c>
      <c r="C8" s="45"/>
      <c r="D8" s="45"/>
      <c r="E8" s="45"/>
      <c r="F8" s="48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1"/>
      <c r="S8" s="2"/>
      <c r="T8" s="18" t="s">
        <v>96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8" customHeight="1" x14ac:dyDescent="0.3">
      <c r="B9" s="46"/>
      <c r="C9" s="47"/>
      <c r="D9" s="47"/>
      <c r="E9" s="47"/>
      <c r="F9" s="49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2"/>
      <c r="T9" s="166" t="s">
        <v>107</v>
      </c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4"/>
    </row>
    <row r="10" spans="2:38" ht="29.5" customHeight="1" x14ac:dyDescent="0.3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75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7"/>
    </row>
    <row r="11" spans="2:38" ht="29.5" customHeight="1" x14ac:dyDescent="0.3">
      <c r="B11" s="66" t="s">
        <v>12</v>
      </c>
      <c r="C11" s="66"/>
      <c r="D11" s="66"/>
      <c r="E11" s="66"/>
      <c r="F11" s="66"/>
      <c r="G11" s="100" t="s">
        <v>14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13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6" t="s">
        <v>9</v>
      </c>
      <c r="C13" s="66"/>
      <c r="D13" s="66"/>
      <c r="E13" s="66"/>
      <c r="F13" s="66"/>
      <c r="G13" s="101" t="str">
        <f>AA4</f>
        <v>女子</v>
      </c>
      <c r="H13" s="101"/>
      <c r="I13" s="101"/>
      <c r="J13" s="101"/>
      <c r="K13" s="102">
        <f>INT(COUNTA(S19:V42)/2)</f>
        <v>0</v>
      </c>
      <c r="L13" s="102"/>
      <c r="M13" s="103"/>
      <c r="N13" s="104" t="s">
        <v>95</v>
      </c>
      <c r="O13" s="105"/>
      <c r="P13" s="106">
        <f>VLOOKUP(H4,設定!C25:I28,6,FALSE)</f>
        <v>1000</v>
      </c>
      <c r="Q13" s="107"/>
      <c r="R13" s="107"/>
      <c r="S13" s="107"/>
      <c r="T13" s="107"/>
      <c r="U13" s="107"/>
      <c r="V13" s="107"/>
      <c r="W13" s="108"/>
      <c r="X13" s="105" t="s">
        <v>25</v>
      </c>
      <c r="Y13" s="105"/>
      <c r="Z13" s="105"/>
      <c r="AA13" s="132">
        <f>K13*P13</f>
        <v>0</v>
      </c>
      <c r="AB13" s="132"/>
      <c r="AC13" s="132"/>
      <c r="AD13" s="132"/>
      <c r="AE13" s="132"/>
      <c r="AF13" s="132"/>
      <c r="AG13" s="132"/>
      <c r="AH13" s="132"/>
      <c r="AI13" s="132"/>
    </row>
    <row r="14" spans="2:38" ht="8.8000000000000007" customHeight="1" x14ac:dyDescent="0.3"/>
    <row r="15" spans="2:38" ht="21.55" customHeight="1" x14ac:dyDescent="0.3">
      <c r="B15" s="44"/>
      <c r="C15" s="48"/>
      <c r="D15" s="44" t="s">
        <v>15</v>
      </c>
      <c r="E15" s="45"/>
      <c r="F15" s="45"/>
      <c r="G15" s="45"/>
      <c r="H15" s="71" t="s">
        <v>22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10</v>
      </c>
      <c r="T15" s="64"/>
      <c r="U15" s="64"/>
      <c r="V15" s="64"/>
      <c r="W15" s="64"/>
      <c r="X15" s="64"/>
      <c r="Y15" s="64"/>
      <c r="Z15" s="64"/>
      <c r="AA15" s="120" t="s">
        <v>108</v>
      </c>
      <c r="AB15" s="72"/>
      <c r="AC15" s="44"/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 x14ac:dyDescent="0.3">
      <c r="B16" s="46"/>
      <c r="C16" s="49"/>
      <c r="D16" s="46"/>
      <c r="E16" s="47"/>
      <c r="F16" s="47"/>
      <c r="G16" s="47"/>
      <c r="H16" s="73"/>
      <c r="I16" s="74"/>
      <c r="J16" s="41" t="s">
        <v>21</v>
      </c>
      <c r="K16" s="42"/>
      <c r="L16" s="42"/>
      <c r="M16" s="42"/>
      <c r="N16" s="42"/>
      <c r="O16" s="42"/>
      <c r="P16" s="42"/>
      <c r="Q16" s="42"/>
      <c r="R16" s="43"/>
      <c r="S16" s="63" t="s">
        <v>18</v>
      </c>
      <c r="T16" s="64"/>
      <c r="U16" s="64"/>
      <c r="V16" s="64"/>
      <c r="W16" s="65" t="s">
        <v>19</v>
      </c>
      <c r="X16" s="66"/>
      <c r="Y16" s="66"/>
      <c r="Z16" s="66"/>
      <c r="AA16" s="121"/>
      <c r="AB16" s="74"/>
      <c r="AC16" s="46"/>
      <c r="AD16" s="49"/>
      <c r="AE16" s="41" t="s">
        <v>20</v>
      </c>
      <c r="AF16" s="42"/>
      <c r="AG16" s="42"/>
      <c r="AH16" s="42"/>
      <c r="AI16" s="42"/>
      <c r="AJ16" s="42"/>
      <c r="AK16" s="43"/>
    </row>
    <row r="17" spans="2:49" ht="21.55" customHeight="1" x14ac:dyDescent="0.3">
      <c r="B17" s="156" t="s">
        <v>16</v>
      </c>
      <c r="C17" s="157"/>
      <c r="D17" s="156" t="str">
        <f>_xlfn.IFNA(VLOOKUP(H4,設定!$C$25:$N$28,8,FALSE),0)</f>
        <v>100以上</v>
      </c>
      <c r="E17" s="160"/>
      <c r="F17" s="160"/>
      <c r="G17" s="161"/>
      <c r="H17" s="164">
        <v>1</v>
      </c>
      <c r="I17" s="157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91" t="s">
        <v>23</v>
      </c>
      <c r="T17" s="122"/>
      <c r="U17" s="122"/>
      <c r="V17" s="122"/>
      <c r="W17" s="150" t="s">
        <v>24</v>
      </c>
      <c r="X17" s="151"/>
      <c r="Y17" s="151"/>
      <c r="Z17" s="151"/>
      <c r="AA17" s="140">
        <f>_xlfn.IFNA(VLOOKUP(H4,設定!$C$25:$N$28,9,FALSE),0)</f>
        <v>53</v>
      </c>
      <c r="AB17" s="141"/>
      <c r="AC17" s="140">
        <f>_xlfn.IFNA(VLOOKUP(H4,設定!$C$25:$N$28,10,FALSE),0)</f>
        <v>0</v>
      </c>
      <c r="AD17" s="141"/>
      <c r="AE17" s="137"/>
      <c r="AF17" s="138"/>
      <c r="AG17" s="138"/>
      <c r="AH17" s="138"/>
      <c r="AI17" s="138"/>
      <c r="AJ17" s="138"/>
      <c r="AK17" s="139"/>
    </row>
    <row r="18" spans="2:49" ht="21.55" customHeight="1" x14ac:dyDescent="0.3">
      <c r="B18" s="158"/>
      <c r="C18" s="159"/>
      <c r="D18" s="158"/>
      <c r="E18" s="162"/>
      <c r="F18" s="162"/>
      <c r="G18" s="163"/>
      <c r="H18" s="165"/>
      <c r="I18" s="159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42" t="s">
        <v>81</v>
      </c>
      <c r="T18" s="143"/>
      <c r="U18" s="143"/>
      <c r="V18" s="143"/>
      <c r="W18" s="143" t="s">
        <v>82</v>
      </c>
      <c r="X18" s="143"/>
      <c r="Y18" s="143"/>
      <c r="Z18" s="144"/>
      <c r="AA18" s="145">
        <f>_xlfn.IFNA(VLOOKUP(H4,設定!$C$25:$N$28,11,FALSE),0)</f>
        <v>49</v>
      </c>
      <c r="AB18" s="146"/>
      <c r="AC18" s="145">
        <f>_xlfn.IFNA(VLOOKUP(H4,設定!$C$25:$N$28,12,FALSE),0)</f>
        <v>0</v>
      </c>
      <c r="AD18" s="146"/>
      <c r="AE18" s="147"/>
      <c r="AF18" s="148"/>
      <c r="AG18" s="148"/>
      <c r="AH18" s="148"/>
      <c r="AI18" s="148"/>
      <c r="AJ18" s="148"/>
      <c r="AK18" s="149"/>
    </row>
    <row r="19" spans="2:49" ht="21.55" customHeight="1" x14ac:dyDescent="0.3">
      <c r="B19" s="152">
        <v>1</v>
      </c>
      <c r="C19" s="153"/>
      <c r="D19" s="109"/>
      <c r="E19" s="110"/>
      <c r="F19" s="110"/>
      <c r="G19" s="133"/>
      <c r="H19" s="135">
        <v>1</v>
      </c>
      <c r="I19" s="111"/>
      <c r="J19" s="22"/>
      <c r="K19" s="23"/>
      <c r="L19" s="23"/>
      <c r="M19" s="23"/>
      <c r="N19" s="23"/>
      <c r="O19" s="23"/>
      <c r="P19" s="23"/>
      <c r="Q19" s="23"/>
      <c r="R19" s="24"/>
      <c r="S19" s="56"/>
      <c r="T19" s="57"/>
      <c r="U19" s="57"/>
      <c r="V19" s="57"/>
      <c r="W19" s="57"/>
      <c r="X19" s="57"/>
      <c r="Y19" s="57"/>
      <c r="Z19" s="58"/>
      <c r="AA19" s="95"/>
      <c r="AB19" s="95"/>
      <c r="AC19" s="37"/>
      <c r="AD19" s="38"/>
      <c r="AE19" s="81"/>
      <c r="AF19" s="82"/>
      <c r="AG19" s="82"/>
      <c r="AH19" s="82"/>
      <c r="AI19" s="82"/>
      <c r="AJ19" s="82"/>
      <c r="AK19" s="83"/>
      <c r="AN19" s="15">
        <f>B19</f>
        <v>1</v>
      </c>
      <c r="AO19" s="15" t="str">
        <f>IF(D19="","",D19)</f>
        <v/>
      </c>
      <c r="AP19" s="15" t="str">
        <f>IF(S19="","",S19)</f>
        <v/>
      </c>
      <c r="AQ19" s="15" t="str">
        <f>IF(W19="","",W19)</f>
        <v/>
      </c>
      <c r="AR19" s="15" t="str">
        <f>IF(S19="","",IF(AE19="",$G$8,AE19))</f>
        <v/>
      </c>
      <c r="AS19" s="15" t="str">
        <f>IF(AA19="","",AA19)</f>
        <v/>
      </c>
      <c r="AT19" s="15" t="str">
        <f>IF(S20="","",S20)</f>
        <v/>
      </c>
      <c r="AU19" s="15" t="str">
        <f>IF(W20="","",W20)</f>
        <v/>
      </c>
      <c r="AV19" s="15" t="str">
        <f>IF(S20="","",IF(AE20="",$G$8,AE20))</f>
        <v/>
      </c>
      <c r="AW19" s="15" t="str">
        <f>IF(AA20="","",AA20)</f>
        <v/>
      </c>
    </row>
    <row r="20" spans="2:49" ht="21.55" customHeight="1" x14ac:dyDescent="0.3">
      <c r="B20" s="154"/>
      <c r="C20" s="155"/>
      <c r="D20" s="112"/>
      <c r="E20" s="113"/>
      <c r="F20" s="113"/>
      <c r="G20" s="134"/>
      <c r="H20" s="136"/>
      <c r="I20" s="114"/>
      <c r="J20" s="25"/>
      <c r="K20" s="26"/>
      <c r="L20" s="26"/>
      <c r="M20" s="26"/>
      <c r="N20" s="26"/>
      <c r="O20" s="26"/>
      <c r="P20" s="26"/>
      <c r="Q20" s="26"/>
      <c r="R20" s="27"/>
      <c r="S20" s="50"/>
      <c r="T20" s="51"/>
      <c r="U20" s="51"/>
      <c r="V20" s="51"/>
      <c r="W20" s="51"/>
      <c r="X20" s="51"/>
      <c r="Y20" s="51"/>
      <c r="Z20" s="52"/>
      <c r="AA20" s="34"/>
      <c r="AB20" s="34"/>
      <c r="AC20" s="35"/>
      <c r="AD20" s="36"/>
      <c r="AE20" s="78"/>
      <c r="AF20" s="79"/>
      <c r="AG20" s="79"/>
      <c r="AH20" s="79"/>
      <c r="AI20" s="79"/>
      <c r="AJ20" s="79"/>
      <c r="AK20" s="80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2:49" ht="21.55" customHeight="1" x14ac:dyDescent="0.3">
      <c r="B21" s="152">
        <v>2</v>
      </c>
      <c r="C21" s="153"/>
      <c r="D21" s="109"/>
      <c r="E21" s="110"/>
      <c r="F21" s="110"/>
      <c r="G21" s="133"/>
      <c r="H21" s="135">
        <v>2</v>
      </c>
      <c r="I21" s="111"/>
      <c r="J21" s="22"/>
      <c r="K21" s="23"/>
      <c r="L21" s="23"/>
      <c r="M21" s="23"/>
      <c r="N21" s="23"/>
      <c r="O21" s="23"/>
      <c r="P21" s="23"/>
      <c r="Q21" s="23"/>
      <c r="R21" s="24"/>
      <c r="S21" s="56"/>
      <c r="T21" s="57"/>
      <c r="U21" s="57"/>
      <c r="V21" s="57"/>
      <c r="W21" s="57"/>
      <c r="X21" s="57"/>
      <c r="Y21" s="57"/>
      <c r="Z21" s="58"/>
      <c r="AA21" s="95"/>
      <c r="AB21" s="95"/>
      <c r="AC21" s="37"/>
      <c r="AD21" s="38"/>
      <c r="AE21" s="81"/>
      <c r="AF21" s="82"/>
      <c r="AG21" s="82"/>
      <c r="AH21" s="82"/>
      <c r="AI21" s="82"/>
      <c r="AJ21" s="82"/>
      <c r="AK21" s="83"/>
      <c r="AN21" s="15">
        <f t="shared" ref="AN21:AN42" si="0">B21</f>
        <v>2</v>
      </c>
      <c r="AO21" s="15" t="str">
        <f t="shared" ref="AO21:AO42" si="1">IF(D21="","",D21)</f>
        <v/>
      </c>
      <c r="AP21" s="15" t="str">
        <f t="shared" ref="AP21:AP42" si="2">IF(S21="","",S21)</f>
        <v/>
      </c>
      <c r="AQ21" s="15" t="str">
        <f t="shared" ref="AQ21:AQ42" si="3">IF(W21="","",W21)</f>
        <v/>
      </c>
      <c r="AR21" s="15" t="str">
        <f t="shared" ref="AR21:AR42" si="4">IF(S21="","",IF(AE21="",$G$8,AE21))</f>
        <v/>
      </c>
      <c r="AS21" s="15" t="str">
        <f t="shared" ref="AS21:AS42" si="5">IF(AA21="","",AA21)</f>
        <v/>
      </c>
      <c r="AT21" s="15" t="str">
        <f t="shared" ref="AT21:AT42" si="6">IF(S22="","",S22)</f>
        <v/>
      </c>
      <c r="AU21" s="15" t="str">
        <f t="shared" ref="AU21:AU42" si="7">IF(W22="","",W22)</f>
        <v/>
      </c>
      <c r="AV21" s="15" t="str">
        <f t="shared" ref="AV21:AV42" si="8">IF(S22="","",IF(AE22="",$G$8,AE22))</f>
        <v/>
      </c>
      <c r="AW21" s="15" t="str">
        <f t="shared" ref="AW21:AW42" si="9">IF(AA22="","",AA22)</f>
        <v/>
      </c>
    </row>
    <row r="22" spans="2:49" ht="21.55" customHeight="1" x14ac:dyDescent="0.3">
      <c r="B22" s="154"/>
      <c r="C22" s="155"/>
      <c r="D22" s="112"/>
      <c r="E22" s="113"/>
      <c r="F22" s="113"/>
      <c r="G22" s="134"/>
      <c r="H22" s="136"/>
      <c r="I22" s="114"/>
      <c r="J22" s="28"/>
      <c r="K22" s="29"/>
      <c r="L22" s="29"/>
      <c r="M22" s="29"/>
      <c r="N22" s="29"/>
      <c r="O22" s="29"/>
      <c r="P22" s="29"/>
      <c r="Q22" s="29"/>
      <c r="R22" s="30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2:49" ht="21.55" customHeight="1" x14ac:dyDescent="0.3">
      <c r="B23" s="152">
        <v>3</v>
      </c>
      <c r="C23" s="153"/>
      <c r="D23" s="109"/>
      <c r="E23" s="110"/>
      <c r="F23" s="110"/>
      <c r="G23" s="133"/>
      <c r="H23" s="135">
        <v>3</v>
      </c>
      <c r="I23" s="111"/>
      <c r="J23" s="22"/>
      <c r="K23" s="23"/>
      <c r="L23" s="23"/>
      <c r="M23" s="23"/>
      <c r="N23" s="23"/>
      <c r="O23" s="23"/>
      <c r="P23" s="23"/>
      <c r="Q23" s="23"/>
      <c r="R23" s="24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  <c r="AN23" s="15">
        <f t="shared" ref="AN23:AN42" si="10">B23</f>
        <v>3</v>
      </c>
      <c r="AO23" s="15" t="str">
        <f t="shared" ref="AO23:AO42" si="11">IF(D23="","",D23)</f>
        <v/>
      </c>
      <c r="AP23" s="15" t="str">
        <f t="shared" ref="AP23:AP42" si="12">IF(S23="","",S23)</f>
        <v/>
      </c>
      <c r="AQ23" s="15" t="str">
        <f t="shared" ref="AQ23:AQ42" si="13">IF(W23="","",W23)</f>
        <v/>
      </c>
      <c r="AR23" s="15" t="str">
        <f t="shared" ref="AR23:AR42" si="14">IF(S23="","",IF(AE23="",$G$8,AE23))</f>
        <v/>
      </c>
      <c r="AS23" s="15" t="str">
        <f t="shared" ref="AS23:AS42" si="15">IF(AA23="","",AA23)</f>
        <v/>
      </c>
      <c r="AT23" s="15" t="str">
        <f t="shared" ref="AT23:AT42" si="16">IF(S24="","",S24)</f>
        <v/>
      </c>
      <c r="AU23" s="15" t="str">
        <f t="shared" ref="AU23:AU42" si="17">IF(W24="","",W24)</f>
        <v/>
      </c>
      <c r="AV23" s="15" t="str">
        <f t="shared" ref="AV23:AV42" si="18">IF(S24="","",IF(AE24="",$G$8,AE24))</f>
        <v/>
      </c>
      <c r="AW23" s="15" t="str">
        <f t="shared" ref="AW23:AW42" si="19">IF(AA24="","",AA24)</f>
        <v/>
      </c>
    </row>
    <row r="24" spans="2:49" ht="21.55" customHeight="1" x14ac:dyDescent="0.3">
      <c r="B24" s="154"/>
      <c r="C24" s="155"/>
      <c r="D24" s="112"/>
      <c r="E24" s="113"/>
      <c r="F24" s="113"/>
      <c r="G24" s="134"/>
      <c r="H24" s="136"/>
      <c r="I24" s="114"/>
      <c r="J24" s="28"/>
      <c r="K24" s="29"/>
      <c r="L24" s="29"/>
      <c r="M24" s="29"/>
      <c r="N24" s="29"/>
      <c r="O24" s="29"/>
      <c r="P24" s="29"/>
      <c r="Q24" s="29"/>
      <c r="R24" s="30"/>
      <c r="S24" s="53"/>
      <c r="T24" s="54"/>
      <c r="U24" s="54"/>
      <c r="V24" s="54"/>
      <c r="W24" s="54"/>
      <c r="X24" s="54"/>
      <c r="Y24" s="54"/>
      <c r="Z24" s="55"/>
      <c r="AA24" s="88"/>
      <c r="AB24" s="88"/>
      <c r="AC24" s="35"/>
      <c r="AD24" s="36"/>
      <c r="AE24" s="78"/>
      <c r="AF24" s="79"/>
      <c r="AG24" s="79"/>
      <c r="AH24" s="79"/>
      <c r="AI24" s="79"/>
      <c r="AJ24" s="79"/>
      <c r="AK24" s="80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2:49" ht="21.55" customHeight="1" x14ac:dyDescent="0.3">
      <c r="B25" s="152">
        <v>4</v>
      </c>
      <c r="C25" s="153"/>
      <c r="D25" s="109"/>
      <c r="E25" s="110"/>
      <c r="F25" s="110"/>
      <c r="G25" s="133"/>
      <c r="H25" s="135">
        <v>4</v>
      </c>
      <c r="I25" s="111"/>
      <c r="J25" s="22"/>
      <c r="K25" s="23"/>
      <c r="L25" s="23"/>
      <c r="M25" s="23"/>
      <c r="N25" s="23"/>
      <c r="O25" s="23"/>
      <c r="P25" s="23"/>
      <c r="Q25" s="23"/>
      <c r="R25" s="24"/>
      <c r="S25" s="56"/>
      <c r="T25" s="57"/>
      <c r="U25" s="57"/>
      <c r="V25" s="57"/>
      <c r="W25" s="57"/>
      <c r="X25" s="57"/>
      <c r="Y25" s="57"/>
      <c r="Z25" s="58"/>
      <c r="AA25" s="95"/>
      <c r="AB25" s="95"/>
      <c r="AC25" s="37"/>
      <c r="AD25" s="38"/>
      <c r="AE25" s="81"/>
      <c r="AF25" s="82"/>
      <c r="AG25" s="82"/>
      <c r="AH25" s="82"/>
      <c r="AI25" s="82"/>
      <c r="AJ25" s="82"/>
      <c r="AK25" s="83"/>
      <c r="AN25" s="15">
        <f t="shared" ref="AN25:AN42" si="20">B25</f>
        <v>4</v>
      </c>
      <c r="AO25" s="15" t="str">
        <f t="shared" ref="AO25:AO42" si="21">IF(D25="","",D25)</f>
        <v/>
      </c>
      <c r="AP25" s="15" t="str">
        <f t="shared" ref="AP25:AP42" si="22">IF(S25="","",S25)</f>
        <v/>
      </c>
      <c r="AQ25" s="15" t="str">
        <f t="shared" ref="AQ25:AQ42" si="23">IF(W25="","",W25)</f>
        <v/>
      </c>
      <c r="AR25" s="15" t="str">
        <f t="shared" ref="AR25:AR42" si="24">IF(S25="","",IF(AE25="",$G$8,AE25))</f>
        <v/>
      </c>
      <c r="AS25" s="15" t="str">
        <f t="shared" ref="AS25:AS42" si="25">IF(AA25="","",AA25)</f>
        <v/>
      </c>
      <c r="AT25" s="15" t="str">
        <f t="shared" ref="AT25:AT42" si="26">IF(S26="","",S26)</f>
        <v/>
      </c>
      <c r="AU25" s="15" t="str">
        <f t="shared" ref="AU25:AU42" si="27">IF(W26="","",W26)</f>
        <v/>
      </c>
      <c r="AV25" s="15" t="str">
        <f t="shared" ref="AV25:AV42" si="28">IF(S26="","",IF(AE26="",$G$8,AE26))</f>
        <v/>
      </c>
      <c r="AW25" s="15" t="str">
        <f t="shared" ref="AW25:AW42" si="29">IF(AA26="","",AA26)</f>
        <v/>
      </c>
    </row>
    <row r="26" spans="2:49" ht="21.55" customHeight="1" x14ac:dyDescent="0.3">
      <c r="B26" s="154"/>
      <c r="C26" s="155"/>
      <c r="D26" s="112"/>
      <c r="E26" s="113"/>
      <c r="F26" s="113"/>
      <c r="G26" s="134"/>
      <c r="H26" s="136"/>
      <c r="I26" s="114"/>
      <c r="J26" s="28"/>
      <c r="K26" s="29"/>
      <c r="L26" s="29"/>
      <c r="M26" s="29"/>
      <c r="N26" s="29"/>
      <c r="O26" s="29"/>
      <c r="P26" s="29"/>
      <c r="Q26" s="29"/>
      <c r="R26" s="30"/>
      <c r="S26" s="53"/>
      <c r="T26" s="54"/>
      <c r="U26" s="54"/>
      <c r="V26" s="54"/>
      <c r="W26" s="54"/>
      <c r="X26" s="54"/>
      <c r="Y26" s="54"/>
      <c r="Z26" s="55"/>
      <c r="AA26" s="88"/>
      <c r="AB26" s="88"/>
      <c r="AC26" s="35"/>
      <c r="AD26" s="36"/>
      <c r="AE26" s="78"/>
      <c r="AF26" s="79"/>
      <c r="AG26" s="79"/>
      <c r="AH26" s="79"/>
      <c r="AI26" s="79"/>
      <c r="AJ26" s="79"/>
      <c r="AK26" s="80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2:49" ht="21.55" customHeight="1" x14ac:dyDescent="0.3">
      <c r="B27" s="152">
        <v>5</v>
      </c>
      <c r="C27" s="153"/>
      <c r="D27" s="109"/>
      <c r="E27" s="110"/>
      <c r="F27" s="110"/>
      <c r="G27" s="133"/>
      <c r="H27" s="135">
        <v>5</v>
      </c>
      <c r="I27" s="111"/>
      <c r="J27" s="22"/>
      <c r="K27" s="23"/>
      <c r="L27" s="23"/>
      <c r="M27" s="23"/>
      <c r="N27" s="23"/>
      <c r="O27" s="23"/>
      <c r="P27" s="23"/>
      <c r="Q27" s="23"/>
      <c r="R27" s="24"/>
      <c r="S27" s="56"/>
      <c r="T27" s="57"/>
      <c r="U27" s="57"/>
      <c r="V27" s="57"/>
      <c r="W27" s="57"/>
      <c r="X27" s="57"/>
      <c r="Y27" s="57"/>
      <c r="Z27" s="58"/>
      <c r="AA27" s="95"/>
      <c r="AB27" s="95"/>
      <c r="AC27" s="37"/>
      <c r="AD27" s="38"/>
      <c r="AE27" s="81"/>
      <c r="AF27" s="82"/>
      <c r="AG27" s="82"/>
      <c r="AH27" s="82"/>
      <c r="AI27" s="82"/>
      <c r="AJ27" s="82"/>
      <c r="AK27" s="83"/>
      <c r="AN27" s="15">
        <f t="shared" ref="AN27:AN42" si="30">B27</f>
        <v>5</v>
      </c>
      <c r="AO27" s="15" t="str">
        <f t="shared" ref="AO27:AO42" si="31">IF(D27="","",D27)</f>
        <v/>
      </c>
      <c r="AP27" s="15" t="str">
        <f t="shared" ref="AP27:AP42" si="32">IF(S27="","",S27)</f>
        <v/>
      </c>
      <c r="AQ27" s="15" t="str">
        <f t="shared" ref="AQ27:AQ42" si="33">IF(W27="","",W27)</f>
        <v/>
      </c>
      <c r="AR27" s="15" t="str">
        <f t="shared" ref="AR27:AR42" si="34">IF(S27="","",IF(AE27="",$G$8,AE27))</f>
        <v/>
      </c>
      <c r="AS27" s="15" t="str">
        <f t="shared" ref="AS27:AS42" si="35">IF(AA27="","",AA27)</f>
        <v/>
      </c>
      <c r="AT27" s="15" t="str">
        <f t="shared" ref="AT27:AT42" si="36">IF(S28="","",S28)</f>
        <v/>
      </c>
      <c r="AU27" s="15" t="str">
        <f t="shared" ref="AU27:AU42" si="37">IF(W28="","",W28)</f>
        <v/>
      </c>
      <c r="AV27" s="15" t="str">
        <f t="shared" ref="AV27:AV42" si="38">IF(S28="","",IF(AE28="",$G$8,AE28))</f>
        <v/>
      </c>
      <c r="AW27" s="15" t="str">
        <f t="shared" ref="AW27:AW42" si="39">IF(AA28="","",AA28)</f>
        <v/>
      </c>
    </row>
    <row r="28" spans="2:49" ht="21.55" customHeight="1" x14ac:dyDescent="0.3">
      <c r="B28" s="154"/>
      <c r="C28" s="155"/>
      <c r="D28" s="112"/>
      <c r="E28" s="113"/>
      <c r="F28" s="113"/>
      <c r="G28" s="134"/>
      <c r="H28" s="136"/>
      <c r="I28" s="114"/>
      <c r="J28" s="28"/>
      <c r="K28" s="29"/>
      <c r="L28" s="29"/>
      <c r="M28" s="29"/>
      <c r="N28" s="29"/>
      <c r="O28" s="29"/>
      <c r="P28" s="29"/>
      <c r="Q28" s="29"/>
      <c r="R28" s="30"/>
      <c r="S28" s="53"/>
      <c r="T28" s="54"/>
      <c r="U28" s="54"/>
      <c r="V28" s="54"/>
      <c r="W28" s="54"/>
      <c r="X28" s="54"/>
      <c r="Y28" s="54"/>
      <c r="Z28" s="55"/>
      <c r="AA28" s="88"/>
      <c r="AB28" s="88"/>
      <c r="AC28" s="35"/>
      <c r="AD28" s="36"/>
      <c r="AE28" s="78"/>
      <c r="AF28" s="79"/>
      <c r="AG28" s="79"/>
      <c r="AH28" s="79"/>
      <c r="AI28" s="79"/>
      <c r="AJ28" s="79"/>
      <c r="AK28" s="80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2:49" ht="21.55" customHeight="1" x14ac:dyDescent="0.3">
      <c r="B29" s="152">
        <v>6</v>
      </c>
      <c r="C29" s="153"/>
      <c r="D29" s="109"/>
      <c r="E29" s="110"/>
      <c r="F29" s="110"/>
      <c r="G29" s="133"/>
      <c r="H29" s="135">
        <v>6</v>
      </c>
      <c r="I29" s="111"/>
      <c r="J29" s="22"/>
      <c r="K29" s="23"/>
      <c r="L29" s="23"/>
      <c r="M29" s="23"/>
      <c r="N29" s="23"/>
      <c r="O29" s="23"/>
      <c r="P29" s="23"/>
      <c r="Q29" s="23"/>
      <c r="R29" s="24"/>
      <c r="S29" s="56"/>
      <c r="T29" s="57"/>
      <c r="U29" s="57"/>
      <c r="V29" s="57"/>
      <c r="W29" s="57"/>
      <c r="X29" s="57"/>
      <c r="Y29" s="57"/>
      <c r="Z29" s="58"/>
      <c r="AA29" s="95"/>
      <c r="AB29" s="95"/>
      <c r="AC29" s="37"/>
      <c r="AD29" s="38"/>
      <c r="AE29" s="81"/>
      <c r="AF29" s="82"/>
      <c r="AG29" s="82"/>
      <c r="AH29" s="82"/>
      <c r="AI29" s="82"/>
      <c r="AJ29" s="82"/>
      <c r="AK29" s="83"/>
      <c r="AN29" s="15">
        <f t="shared" ref="AN29:AN42" si="40">B29</f>
        <v>6</v>
      </c>
      <c r="AO29" s="15" t="str">
        <f t="shared" ref="AO29:AO42" si="41">IF(D29="","",D29)</f>
        <v/>
      </c>
      <c r="AP29" s="15" t="str">
        <f t="shared" ref="AP29:AP42" si="42">IF(S29="","",S29)</f>
        <v/>
      </c>
      <c r="AQ29" s="15" t="str">
        <f t="shared" ref="AQ29:AQ42" si="43">IF(W29="","",W29)</f>
        <v/>
      </c>
      <c r="AR29" s="15" t="str">
        <f t="shared" ref="AR29:AR42" si="44">IF(S29="","",IF(AE29="",$G$8,AE29))</f>
        <v/>
      </c>
      <c r="AS29" s="15" t="str">
        <f t="shared" ref="AS29:AS42" si="45">IF(AA29="","",AA29)</f>
        <v/>
      </c>
      <c r="AT29" s="15" t="str">
        <f t="shared" ref="AT29:AT42" si="46">IF(S30="","",S30)</f>
        <v/>
      </c>
      <c r="AU29" s="15" t="str">
        <f t="shared" ref="AU29:AU42" si="47">IF(W30="","",W30)</f>
        <v/>
      </c>
      <c r="AV29" s="15" t="str">
        <f t="shared" ref="AV29:AV42" si="48">IF(S30="","",IF(AE30="",$G$8,AE30))</f>
        <v/>
      </c>
      <c r="AW29" s="15" t="str">
        <f t="shared" ref="AW29:AW42" si="49">IF(AA30="","",AA30)</f>
        <v/>
      </c>
    </row>
    <row r="30" spans="2:49" ht="21.55" customHeight="1" x14ac:dyDescent="0.3">
      <c r="B30" s="154"/>
      <c r="C30" s="155"/>
      <c r="D30" s="112"/>
      <c r="E30" s="113"/>
      <c r="F30" s="113"/>
      <c r="G30" s="134"/>
      <c r="H30" s="136"/>
      <c r="I30" s="114"/>
      <c r="J30" s="28"/>
      <c r="K30" s="29"/>
      <c r="L30" s="29"/>
      <c r="M30" s="29"/>
      <c r="N30" s="29"/>
      <c r="O30" s="29"/>
      <c r="P30" s="29"/>
      <c r="Q30" s="29"/>
      <c r="R30" s="30"/>
      <c r="S30" s="53"/>
      <c r="T30" s="54"/>
      <c r="U30" s="54"/>
      <c r="V30" s="54"/>
      <c r="W30" s="54"/>
      <c r="X30" s="54"/>
      <c r="Y30" s="54"/>
      <c r="Z30" s="55"/>
      <c r="AA30" s="88"/>
      <c r="AB30" s="88"/>
      <c r="AC30" s="35"/>
      <c r="AD30" s="36"/>
      <c r="AE30" s="78"/>
      <c r="AF30" s="79"/>
      <c r="AG30" s="79"/>
      <c r="AH30" s="79"/>
      <c r="AI30" s="79"/>
      <c r="AJ30" s="79"/>
      <c r="AK30" s="80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2:49" ht="21.55" customHeight="1" x14ac:dyDescent="0.3">
      <c r="B31" s="152">
        <v>7</v>
      </c>
      <c r="C31" s="153"/>
      <c r="D31" s="109"/>
      <c r="E31" s="110"/>
      <c r="F31" s="110"/>
      <c r="G31" s="133"/>
      <c r="H31" s="135">
        <v>7</v>
      </c>
      <c r="I31" s="111"/>
      <c r="J31" s="22"/>
      <c r="K31" s="23"/>
      <c r="L31" s="23"/>
      <c r="M31" s="23"/>
      <c r="N31" s="23"/>
      <c r="O31" s="23"/>
      <c r="P31" s="23"/>
      <c r="Q31" s="23"/>
      <c r="R31" s="24"/>
      <c r="S31" s="56"/>
      <c r="T31" s="57"/>
      <c r="U31" s="57"/>
      <c r="V31" s="57"/>
      <c r="W31" s="57"/>
      <c r="X31" s="57"/>
      <c r="Y31" s="57"/>
      <c r="Z31" s="58"/>
      <c r="AA31" s="95"/>
      <c r="AB31" s="95"/>
      <c r="AC31" s="37"/>
      <c r="AD31" s="38"/>
      <c r="AE31" s="81"/>
      <c r="AF31" s="82"/>
      <c r="AG31" s="82"/>
      <c r="AH31" s="82"/>
      <c r="AI31" s="82"/>
      <c r="AJ31" s="82"/>
      <c r="AK31" s="83"/>
      <c r="AN31" s="15">
        <f t="shared" ref="AN31:AN42" si="50">B31</f>
        <v>7</v>
      </c>
      <c r="AO31" s="15" t="str">
        <f t="shared" ref="AO31:AO42" si="51">IF(D31="","",D31)</f>
        <v/>
      </c>
      <c r="AP31" s="15" t="str">
        <f t="shared" ref="AP31:AP42" si="52">IF(S31="","",S31)</f>
        <v/>
      </c>
      <c r="AQ31" s="15" t="str">
        <f t="shared" ref="AQ31:AQ42" si="53">IF(W31="","",W31)</f>
        <v/>
      </c>
      <c r="AR31" s="15" t="str">
        <f t="shared" ref="AR31:AR42" si="54">IF(S31="","",IF(AE31="",$G$8,AE31))</f>
        <v/>
      </c>
      <c r="AS31" s="15" t="str">
        <f t="shared" ref="AS31:AS42" si="55">IF(AA31="","",AA31)</f>
        <v/>
      </c>
      <c r="AT31" s="15" t="str">
        <f t="shared" ref="AT31:AT42" si="56">IF(S32="","",S32)</f>
        <v/>
      </c>
      <c r="AU31" s="15" t="str">
        <f t="shared" ref="AU31:AU42" si="57">IF(W32="","",W32)</f>
        <v/>
      </c>
      <c r="AV31" s="15" t="str">
        <f t="shared" ref="AV31:AV42" si="58">IF(S32="","",IF(AE32="",$G$8,AE32))</f>
        <v/>
      </c>
      <c r="AW31" s="15" t="str">
        <f t="shared" ref="AW31:AW42" si="59">IF(AA32="","",AA32)</f>
        <v/>
      </c>
    </row>
    <row r="32" spans="2:49" ht="21.55" customHeight="1" x14ac:dyDescent="0.3">
      <c r="B32" s="154"/>
      <c r="C32" s="155"/>
      <c r="D32" s="112"/>
      <c r="E32" s="113"/>
      <c r="F32" s="113"/>
      <c r="G32" s="134"/>
      <c r="H32" s="136"/>
      <c r="I32" s="114"/>
      <c r="J32" s="28"/>
      <c r="K32" s="29"/>
      <c r="L32" s="29"/>
      <c r="M32" s="29"/>
      <c r="N32" s="29"/>
      <c r="O32" s="29"/>
      <c r="P32" s="29"/>
      <c r="Q32" s="29"/>
      <c r="R32" s="30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2:49" ht="21.55" customHeight="1" x14ac:dyDescent="0.3">
      <c r="B33" s="152">
        <v>8</v>
      </c>
      <c r="C33" s="153"/>
      <c r="D33" s="109"/>
      <c r="E33" s="110"/>
      <c r="F33" s="110"/>
      <c r="G33" s="133"/>
      <c r="H33" s="135">
        <v>8</v>
      </c>
      <c r="I33" s="111"/>
      <c r="J33" s="22"/>
      <c r="K33" s="23"/>
      <c r="L33" s="23"/>
      <c r="M33" s="23"/>
      <c r="N33" s="23"/>
      <c r="O33" s="23"/>
      <c r="P33" s="23"/>
      <c r="Q33" s="23"/>
      <c r="R33" s="24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  <c r="AN33" s="15">
        <f t="shared" ref="AN33:AN42" si="60">B33</f>
        <v>8</v>
      </c>
      <c r="AO33" s="15" t="str">
        <f t="shared" ref="AO33:AO42" si="61">IF(D33="","",D33)</f>
        <v/>
      </c>
      <c r="AP33" s="15" t="str">
        <f t="shared" ref="AP33:AP42" si="62">IF(S33="","",S33)</f>
        <v/>
      </c>
      <c r="AQ33" s="15" t="str">
        <f t="shared" ref="AQ33:AQ42" si="63">IF(W33="","",W33)</f>
        <v/>
      </c>
      <c r="AR33" s="15" t="str">
        <f t="shared" ref="AR33:AR42" si="64">IF(S33="","",IF(AE33="",$G$8,AE33))</f>
        <v/>
      </c>
      <c r="AS33" s="15" t="str">
        <f t="shared" ref="AS33:AS42" si="65">IF(AA33="","",AA33)</f>
        <v/>
      </c>
      <c r="AT33" s="15" t="str">
        <f t="shared" ref="AT33:AT42" si="66">IF(S34="","",S34)</f>
        <v/>
      </c>
      <c r="AU33" s="15" t="str">
        <f t="shared" ref="AU33:AU42" si="67">IF(W34="","",W34)</f>
        <v/>
      </c>
      <c r="AV33" s="15" t="str">
        <f t="shared" ref="AV33:AV42" si="68">IF(S34="","",IF(AE34="",$G$8,AE34))</f>
        <v/>
      </c>
      <c r="AW33" s="15" t="str">
        <f t="shared" ref="AW33:AW42" si="69">IF(AA34="","",AA34)</f>
        <v/>
      </c>
    </row>
    <row r="34" spans="2:49" ht="21.55" customHeight="1" x14ac:dyDescent="0.3">
      <c r="B34" s="154"/>
      <c r="C34" s="155"/>
      <c r="D34" s="112"/>
      <c r="E34" s="113"/>
      <c r="F34" s="113"/>
      <c r="G34" s="134"/>
      <c r="H34" s="136"/>
      <c r="I34" s="114"/>
      <c r="J34" s="28"/>
      <c r="K34" s="29"/>
      <c r="L34" s="29"/>
      <c r="M34" s="29"/>
      <c r="N34" s="29"/>
      <c r="O34" s="29"/>
      <c r="P34" s="29"/>
      <c r="Q34" s="29"/>
      <c r="R34" s="30"/>
      <c r="S34" s="53"/>
      <c r="T34" s="54"/>
      <c r="U34" s="54"/>
      <c r="V34" s="54"/>
      <c r="W34" s="54"/>
      <c r="X34" s="54"/>
      <c r="Y34" s="54"/>
      <c r="Z34" s="55"/>
      <c r="AA34" s="88"/>
      <c r="AB34" s="88"/>
      <c r="AC34" s="35"/>
      <c r="AD34" s="36"/>
      <c r="AE34" s="78"/>
      <c r="AF34" s="79"/>
      <c r="AG34" s="79"/>
      <c r="AH34" s="79"/>
      <c r="AI34" s="79"/>
      <c r="AJ34" s="79"/>
      <c r="AK34" s="80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2:49" ht="21.55" customHeight="1" x14ac:dyDescent="0.3">
      <c r="B35" s="152">
        <v>9</v>
      </c>
      <c r="C35" s="153"/>
      <c r="D35" s="109"/>
      <c r="E35" s="110"/>
      <c r="F35" s="110"/>
      <c r="G35" s="133"/>
      <c r="H35" s="135">
        <v>9</v>
      </c>
      <c r="I35" s="111"/>
      <c r="J35" s="22"/>
      <c r="K35" s="23"/>
      <c r="L35" s="23"/>
      <c r="M35" s="23"/>
      <c r="N35" s="23"/>
      <c r="O35" s="23"/>
      <c r="P35" s="23"/>
      <c r="Q35" s="23"/>
      <c r="R35" s="24"/>
      <c r="S35" s="56"/>
      <c r="T35" s="57"/>
      <c r="U35" s="57"/>
      <c r="V35" s="57"/>
      <c r="W35" s="57"/>
      <c r="X35" s="57"/>
      <c r="Y35" s="57"/>
      <c r="Z35" s="58"/>
      <c r="AA35" s="95"/>
      <c r="AB35" s="95"/>
      <c r="AC35" s="37"/>
      <c r="AD35" s="38"/>
      <c r="AE35" s="81"/>
      <c r="AF35" s="82"/>
      <c r="AG35" s="82"/>
      <c r="AH35" s="82"/>
      <c r="AI35" s="82"/>
      <c r="AJ35" s="82"/>
      <c r="AK35" s="83"/>
      <c r="AN35" s="15">
        <f t="shared" ref="AN35:AN42" si="70">B35</f>
        <v>9</v>
      </c>
      <c r="AO35" s="15" t="str">
        <f t="shared" ref="AO35:AO42" si="71">IF(D35="","",D35)</f>
        <v/>
      </c>
      <c r="AP35" s="15" t="str">
        <f t="shared" ref="AP35:AP42" si="72">IF(S35="","",S35)</f>
        <v/>
      </c>
      <c r="AQ35" s="15" t="str">
        <f t="shared" ref="AQ35:AQ42" si="73">IF(W35="","",W35)</f>
        <v/>
      </c>
      <c r="AR35" s="15" t="str">
        <f t="shared" ref="AR35:AR42" si="74">IF(S35="","",IF(AE35="",$G$8,AE35))</f>
        <v/>
      </c>
      <c r="AS35" s="15" t="str">
        <f t="shared" ref="AS35:AS42" si="75">IF(AA35="","",AA35)</f>
        <v/>
      </c>
      <c r="AT35" s="15" t="str">
        <f t="shared" ref="AT35:AT42" si="76">IF(S36="","",S36)</f>
        <v/>
      </c>
      <c r="AU35" s="15" t="str">
        <f t="shared" ref="AU35:AU42" si="77">IF(W36="","",W36)</f>
        <v/>
      </c>
      <c r="AV35" s="15" t="str">
        <f t="shared" ref="AV35:AV42" si="78">IF(S36="","",IF(AE36="",$G$8,AE36))</f>
        <v/>
      </c>
      <c r="AW35" s="15" t="str">
        <f t="shared" ref="AW35:AW42" si="79">IF(AA36="","",AA36)</f>
        <v/>
      </c>
    </row>
    <row r="36" spans="2:49" ht="21.55" customHeight="1" x14ac:dyDescent="0.3">
      <c r="B36" s="154"/>
      <c r="C36" s="155"/>
      <c r="D36" s="112"/>
      <c r="E36" s="113"/>
      <c r="F36" s="113"/>
      <c r="G36" s="134"/>
      <c r="H36" s="136"/>
      <c r="I36" s="114"/>
      <c r="J36" s="28"/>
      <c r="K36" s="29"/>
      <c r="L36" s="29"/>
      <c r="M36" s="29"/>
      <c r="N36" s="29"/>
      <c r="O36" s="29"/>
      <c r="P36" s="29"/>
      <c r="Q36" s="29"/>
      <c r="R36" s="30"/>
      <c r="S36" s="53"/>
      <c r="T36" s="54"/>
      <c r="U36" s="54"/>
      <c r="V36" s="54"/>
      <c r="W36" s="54"/>
      <c r="X36" s="54"/>
      <c r="Y36" s="54"/>
      <c r="Z36" s="55"/>
      <c r="AA36" s="88"/>
      <c r="AB36" s="88"/>
      <c r="AC36" s="35"/>
      <c r="AD36" s="36"/>
      <c r="AE36" s="78"/>
      <c r="AF36" s="79"/>
      <c r="AG36" s="79"/>
      <c r="AH36" s="79"/>
      <c r="AI36" s="79"/>
      <c r="AJ36" s="79"/>
      <c r="AK36" s="80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2:49" ht="21.55" customHeight="1" x14ac:dyDescent="0.3">
      <c r="B37" s="152">
        <v>10</v>
      </c>
      <c r="C37" s="153"/>
      <c r="D37" s="109"/>
      <c r="E37" s="110"/>
      <c r="F37" s="110"/>
      <c r="G37" s="133"/>
      <c r="H37" s="135">
        <v>10</v>
      </c>
      <c r="I37" s="111"/>
      <c r="J37" s="22"/>
      <c r="K37" s="23"/>
      <c r="L37" s="23"/>
      <c r="M37" s="23"/>
      <c r="N37" s="23"/>
      <c r="O37" s="23"/>
      <c r="P37" s="23"/>
      <c r="Q37" s="23"/>
      <c r="R37" s="24"/>
      <c r="S37" s="56"/>
      <c r="T37" s="57"/>
      <c r="U37" s="57"/>
      <c r="V37" s="57"/>
      <c r="W37" s="57"/>
      <c r="X37" s="57"/>
      <c r="Y37" s="57"/>
      <c r="Z37" s="58"/>
      <c r="AA37" s="95"/>
      <c r="AB37" s="95"/>
      <c r="AC37" s="37"/>
      <c r="AD37" s="38"/>
      <c r="AE37" s="81"/>
      <c r="AF37" s="82"/>
      <c r="AG37" s="82"/>
      <c r="AH37" s="82"/>
      <c r="AI37" s="82"/>
      <c r="AJ37" s="82"/>
      <c r="AK37" s="83"/>
      <c r="AN37" s="15">
        <f t="shared" ref="AN37:AN42" si="80">B37</f>
        <v>10</v>
      </c>
      <c r="AO37" s="15" t="str">
        <f t="shared" ref="AO37:AO42" si="81">IF(D37="","",D37)</f>
        <v/>
      </c>
      <c r="AP37" s="15" t="str">
        <f t="shared" ref="AP37:AP42" si="82">IF(S37="","",S37)</f>
        <v/>
      </c>
      <c r="AQ37" s="15" t="str">
        <f t="shared" ref="AQ37:AQ42" si="83">IF(W37="","",W37)</f>
        <v/>
      </c>
      <c r="AR37" s="15" t="str">
        <f t="shared" ref="AR37:AR42" si="84">IF(S37="","",IF(AE37="",$G$8,AE37))</f>
        <v/>
      </c>
      <c r="AS37" s="15" t="str">
        <f t="shared" ref="AS37:AS42" si="85">IF(AA37="","",AA37)</f>
        <v/>
      </c>
      <c r="AT37" s="15" t="str">
        <f t="shared" ref="AT37:AT42" si="86">IF(S38="","",S38)</f>
        <v/>
      </c>
      <c r="AU37" s="15" t="str">
        <f t="shared" ref="AU37:AU42" si="87">IF(W38="","",W38)</f>
        <v/>
      </c>
      <c r="AV37" s="15" t="str">
        <f t="shared" ref="AV37:AV42" si="88">IF(S38="","",IF(AE38="",$G$8,AE38))</f>
        <v/>
      </c>
      <c r="AW37" s="15" t="str">
        <f t="shared" ref="AW37:AW42" si="89">IF(AA38="","",AA38)</f>
        <v/>
      </c>
    </row>
    <row r="38" spans="2:49" ht="21.55" customHeight="1" x14ac:dyDescent="0.3">
      <c r="B38" s="154"/>
      <c r="C38" s="155"/>
      <c r="D38" s="112"/>
      <c r="E38" s="113"/>
      <c r="F38" s="113"/>
      <c r="G38" s="134"/>
      <c r="H38" s="136"/>
      <c r="I38" s="114"/>
      <c r="J38" s="28"/>
      <c r="K38" s="29"/>
      <c r="L38" s="29"/>
      <c r="M38" s="29"/>
      <c r="N38" s="29"/>
      <c r="O38" s="29"/>
      <c r="P38" s="29"/>
      <c r="Q38" s="29"/>
      <c r="R38" s="30"/>
      <c r="S38" s="53"/>
      <c r="T38" s="54"/>
      <c r="U38" s="54"/>
      <c r="V38" s="54"/>
      <c r="W38" s="54"/>
      <c r="X38" s="54"/>
      <c r="Y38" s="54"/>
      <c r="Z38" s="55"/>
      <c r="AA38" s="88"/>
      <c r="AB38" s="88"/>
      <c r="AC38" s="35"/>
      <c r="AD38" s="36"/>
      <c r="AE38" s="78"/>
      <c r="AF38" s="79"/>
      <c r="AG38" s="79"/>
      <c r="AH38" s="79"/>
      <c r="AI38" s="79"/>
      <c r="AJ38" s="79"/>
      <c r="AK38" s="80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2:49" ht="21.55" customHeight="1" x14ac:dyDescent="0.3">
      <c r="B39" s="152">
        <v>11</v>
      </c>
      <c r="C39" s="153"/>
      <c r="D39" s="109"/>
      <c r="E39" s="110"/>
      <c r="F39" s="110"/>
      <c r="G39" s="133"/>
      <c r="H39" s="135">
        <v>11</v>
      </c>
      <c r="I39" s="111"/>
      <c r="J39" s="22"/>
      <c r="K39" s="23"/>
      <c r="L39" s="23"/>
      <c r="M39" s="23"/>
      <c r="N39" s="23"/>
      <c r="O39" s="23"/>
      <c r="P39" s="23"/>
      <c r="Q39" s="23"/>
      <c r="R39" s="24"/>
      <c r="S39" s="56"/>
      <c r="T39" s="57"/>
      <c r="U39" s="57"/>
      <c r="V39" s="57"/>
      <c r="W39" s="57"/>
      <c r="X39" s="57"/>
      <c r="Y39" s="57"/>
      <c r="Z39" s="58"/>
      <c r="AA39" s="95"/>
      <c r="AB39" s="95"/>
      <c r="AC39" s="37"/>
      <c r="AD39" s="38"/>
      <c r="AE39" s="81"/>
      <c r="AF39" s="82"/>
      <c r="AG39" s="82"/>
      <c r="AH39" s="82"/>
      <c r="AI39" s="82"/>
      <c r="AJ39" s="82"/>
      <c r="AK39" s="83"/>
      <c r="AN39" s="15">
        <f t="shared" ref="AN39:AN42" si="90">B39</f>
        <v>11</v>
      </c>
      <c r="AO39" s="15" t="str">
        <f t="shared" ref="AO39:AO42" si="91">IF(D39="","",D39)</f>
        <v/>
      </c>
      <c r="AP39" s="15" t="str">
        <f t="shared" ref="AP39:AP42" si="92">IF(S39="","",S39)</f>
        <v/>
      </c>
      <c r="AQ39" s="15" t="str">
        <f t="shared" ref="AQ39:AQ42" si="93">IF(W39="","",W39)</f>
        <v/>
      </c>
      <c r="AR39" s="15" t="str">
        <f t="shared" ref="AR39:AR42" si="94">IF(S39="","",IF(AE39="",$G$8,AE39))</f>
        <v/>
      </c>
      <c r="AS39" s="15" t="str">
        <f t="shared" ref="AS39:AS42" si="95">IF(AA39="","",AA39)</f>
        <v/>
      </c>
      <c r="AT39" s="15" t="str">
        <f t="shared" ref="AT39:AT42" si="96">IF(S40="","",S40)</f>
        <v/>
      </c>
      <c r="AU39" s="15" t="str">
        <f t="shared" ref="AU39:AU42" si="97">IF(W40="","",W40)</f>
        <v/>
      </c>
      <c r="AV39" s="15" t="str">
        <f t="shared" ref="AV39:AV42" si="98">IF(S40="","",IF(AE40="",$G$8,AE40))</f>
        <v/>
      </c>
      <c r="AW39" s="15" t="str">
        <f t="shared" ref="AW39:AW42" si="99">IF(AA40="","",AA40)</f>
        <v/>
      </c>
    </row>
    <row r="40" spans="2:49" ht="21.55" customHeight="1" x14ac:dyDescent="0.3">
      <c r="B40" s="154"/>
      <c r="C40" s="155"/>
      <c r="D40" s="112"/>
      <c r="E40" s="113"/>
      <c r="F40" s="113"/>
      <c r="G40" s="134"/>
      <c r="H40" s="136"/>
      <c r="I40" s="114"/>
      <c r="J40" s="28"/>
      <c r="K40" s="29"/>
      <c r="L40" s="29"/>
      <c r="M40" s="29"/>
      <c r="N40" s="29"/>
      <c r="O40" s="29"/>
      <c r="P40" s="29"/>
      <c r="Q40" s="29"/>
      <c r="R40" s="30"/>
      <c r="S40" s="53"/>
      <c r="T40" s="54"/>
      <c r="U40" s="54"/>
      <c r="V40" s="54"/>
      <c r="W40" s="54"/>
      <c r="X40" s="54"/>
      <c r="Y40" s="54"/>
      <c r="Z40" s="55"/>
      <c r="AA40" s="88"/>
      <c r="AB40" s="88"/>
      <c r="AC40" s="35"/>
      <c r="AD40" s="36"/>
      <c r="AE40" s="78"/>
      <c r="AF40" s="79"/>
      <c r="AG40" s="79"/>
      <c r="AH40" s="79"/>
      <c r="AI40" s="79"/>
      <c r="AJ40" s="79"/>
      <c r="AK40" s="80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2:49" ht="21.55" customHeight="1" x14ac:dyDescent="0.3">
      <c r="B41" s="152">
        <v>12</v>
      </c>
      <c r="C41" s="153"/>
      <c r="D41" s="109"/>
      <c r="E41" s="110"/>
      <c r="F41" s="110"/>
      <c r="G41" s="133"/>
      <c r="H41" s="135">
        <v>12</v>
      </c>
      <c r="I41" s="111"/>
      <c r="J41" s="22"/>
      <c r="K41" s="23"/>
      <c r="L41" s="23"/>
      <c r="M41" s="23"/>
      <c r="N41" s="23"/>
      <c r="O41" s="23"/>
      <c r="P41" s="23"/>
      <c r="Q41" s="23"/>
      <c r="R41" s="24"/>
      <c r="S41" s="56"/>
      <c r="T41" s="57"/>
      <c r="U41" s="57"/>
      <c r="V41" s="57"/>
      <c r="W41" s="57"/>
      <c r="X41" s="57"/>
      <c r="Y41" s="57"/>
      <c r="Z41" s="58"/>
      <c r="AA41" s="95"/>
      <c r="AB41" s="95"/>
      <c r="AC41" s="37"/>
      <c r="AD41" s="38"/>
      <c r="AE41" s="81"/>
      <c r="AF41" s="82"/>
      <c r="AG41" s="82"/>
      <c r="AH41" s="82"/>
      <c r="AI41" s="82"/>
      <c r="AJ41" s="82"/>
      <c r="AK41" s="83"/>
      <c r="AN41" s="15">
        <f t="shared" ref="AN41:AN42" si="100">B41</f>
        <v>12</v>
      </c>
      <c r="AO41" s="15" t="str">
        <f t="shared" ref="AO41:AO42" si="101">IF(D41="","",D41)</f>
        <v/>
      </c>
      <c r="AP41" s="15" t="str">
        <f t="shared" ref="AP41:AP42" si="102">IF(S41="","",S41)</f>
        <v/>
      </c>
      <c r="AQ41" s="15" t="str">
        <f t="shared" ref="AQ41:AQ42" si="103">IF(W41="","",W41)</f>
        <v/>
      </c>
      <c r="AR41" s="15" t="str">
        <f t="shared" ref="AR41:AR42" si="104">IF(S41="","",IF(AE41="",$G$8,AE41))</f>
        <v/>
      </c>
      <c r="AS41" s="15" t="str">
        <f t="shared" ref="AS41:AS42" si="105">IF(AA41="","",AA41)</f>
        <v/>
      </c>
      <c r="AT41" s="15" t="str">
        <f t="shared" ref="AT41:AT42" si="106">IF(S42="","",S42)</f>
        <v/>
      </c>
      <c r="AU41" s="15" t="str">
        <f t="shared" ref="AU41:AU42" si="107">IF(W42="","",W42)</f>
        <v/>
      </c>
      <c r="AV41" s="15" t="str">
        <f t="shared" ref="AV41:AV42" si="108">IF(S42="","",IF(AE42="",$G$8,AE42))</f>
        <v/>
      </c>
      <c r="AW41" s="15" t="str">
        <f t="shared" ref="AW41:AW42" si="109">IF(AA42="","",AA42)</f>
        <v/>
      </c>
    </row>
    <row r="42" spans="2:49" ht="21.55" customHeight="1" x14ac:dyDescent="0.3">
      <c r="B42" s="154"/>
      <c r="C42" s="155"/>
      <c r="D42" s="112"/>
      <c r="E42" s="113"/>
      <c r="F42" s="113"/>
      <c r="G42" s="134"/>
      <c r="H42" s="136"/>
      <c r="I42" s="114"/>
      <c r="J42" s="28"/>
      <c r="K42" s="29"/>
      <c r="L42" s="29"/>
      <c r="M42" s="29"/>
      <c r="N42" s="29"/>
      <c r="O42" s="29"/>
      <c r="P42" s="29"/>
      <c r="Q42" s="29"/>
      <c r="R42" s="30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2:49" ht="21.55" customHeight="1" x14ac:dyDescent="0.3"/>
    <row r="44" spans="2:49" ht="21.55" hidden="1" customHeight="1" x14ac:dyDescent="0.3"/>
    <row r="45" spans="2:49" ht="21.55" hidden="1" customHeight="1" x14ac:dyDescent="0.3"/>
    <row r="46" spans="2:49" ht="21.55" hidden="1" customHeight="1" x14ac:dyDescent="0.3"/>
    <row r="47" spans="2:49" ht="21.55" hidden="1" customHeight="1" x14ac:dyDescent="0.3"/>
    <row r="48" spans="2:49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</sheetData>
  <sheetProtection algorithmName="SHA-512" hashValue="oETZsytB9FYiVMtp821NhXSbbh214KoCH6aaij6GhUJrkjtVAWC4kN86Kr5mmwbHWoulImMNGBJ3NbDtpcmVPA==" saltValue="jGnB6bmjljnmdlrQ9LKDSw==" spinCount="100000" sheet="1" objects="1" scenarios="1" selectLockedCells="1"/>
  <mergeCells count="200">
    <mergeCell ref="AC41:AD41"/>
    <mergeCell ref="AE41:AK41"/>
    <mergeCell ref="S42:V42"/>
    <mergeCell ref="W42:Z42"/>
    <mergeCell ref="AA42:AB42"/>
    <mergeCell ref="AC42:AD42"/>
    <mergeCell ref="AE42:AK42"/>
    <mergeCell ref="B41:C42"/>
    <mergeCell ref="D41:G42"/>
    <mergeCell ref="H41:I42"/>
    <mergeCell ref="S41:V41"/>
    <mergeCell ref="W41:Z41"/>
    <mergeCell ref="AA41:AB41"/>
    <mergeCell ref="AC39:AD39"/>
    <mergeCell ref="AE39:AK39"/>
    <mergeCell ref="S40:V40"/>
    <mergeCell ref="W40:Z40"/>
    <mergeCell ref="AA40:AB40"/>
    <mergeCell ref="AC40:AD40"/>
    <mergeCell ref="AE40:AK40"/>
    <mergeCell ref="B39:C40"/>
    <mergeCell ref="D39:G40"/>
    <mergeCell ref="H39:I40"/>
    <mergeCell ref="S39:V39"/>
    <mergeCell ref="W39:Z39"/>
    <mergeCell ref="AA39:AB39"/>
    <mergeCell ref="AC37:AD37"/>
    <mergeCell ref="AE37:AK37"/>
    <mergeCell ref="S38:V38"/>
    <mergeCell ref="W38:Z38"/>
    <mergeCell ref="AA38:AB38"/>
    <mergeCell ref="AC38:AD38"/>
    <mergeCell ref="AE38:AK38"/>
    <mergeCell ref="B37:C38"/>
    <mergeCell ref="D37:G38"/>
    <mergeCell ref="H37:I38"/>
    <mergeCell ref="S37:V37"/>
    <mergeCell ref="W37:Z37"/>
    <mergeCell ref="AA37:AB37"/>
    <mergeCell ref="AC35:AD35"/>
    <mergeCell ref="AE35:AK35"/>
    <mergeCell ref="S36:V36"/>
    <mergeCell ref="W36:Z36"/>
    <mergeCell ref="AA36:AB36"/>
    <mergeCell ref="AC36:AD36"/>
    <mergeCell ref="AE36:AK36"/>
    <mergeCell ref="B35:C36"/>
    <mergeCell ref="D35:G36"/>
    <mergeCell ref="H35:I36"/>
    <mergeCell ref="S35:V35"/>
    <mergeCell ref="W35:Z35"/>
    <mergeCell ref="AA35:AB35"/>
    <mergeCell ref="AC33:AD33"/>
    <mergeCell ref="AE33:AK33"/>
    <mergeCell ref="S34:V34"/>
    <mergeCell ref="W34:Z34"/>
    <mergeCell ref="AA34:AB34"/>
    <mergeCell ref="AC34:AD34"/>
    <mergeCell ref="AE34:AK34"/>
    <mergeCell ref="B33:C34"/>
    <mergeCell ref="D33:G34"/>
    <mergeCell ref="H33:I34"/>
    <mergeCell ref="S33:V33"/>
    <mergeCell ref="W33:Z33"/>
    <mergeCell ref="AA33:AB33"/>
    <mergeCell ref="AC31:AD31"/>
    <mergeCell ref="AE31:AK31"/>
    <mergeCell ref="S32:V32"/>
    <mergeCell ref="W32:Z32"/>
    <mergeCell ref="AA32:AB32"/>
    <mergeCell ref="AC32:AD32"/>
    <mergeCell ref="AE32:AK32"/>
    <mergeCell ref="B31:C32"/>
    <mergeCell ref="D31:G32"/>
    <mergeCell ref="H31:I32"/>
    <mergeCell ref="S31:V31"/>
    <mergeCell ref="W31:Z31"/>
    <mergeCell ref="AA31:AB31"/>
    <mergeCell ref="AC29:AD29"/>
    <mergeCell ref="AE29:AK29"/>
    <mergeCell ref="S30:V30"/>
    <mergeCell ref="W30:Z30"/>
    <mergeCell ref="AA30:AB30"/>
    <mergeCell ref="AC30:AD30"/>
    <mergeCell ref="AE30:AK30"/>
    <mergeCell ref="B29:C30"/>
    <mergeCell ref="D29:G30"/>
    <mergeCell ref="H29:I30"/>
    <mergeCell ref="S29:V29"/>
    <mergeCell ref="W29:Z29"/>
    <mergeCell ref="AA29:AB29"/>
    <mergeCell ref="AC27:AD27"/>
    <mergeCell ref="AE27:AK27"/>
    <mergeCell ref="S28:V28"/>
    <mergeCell ref="W28:Z28"/>
    <mergeCell ref="AA28:AB28"/>
    <mergeCell ref="AC28:AD28"/>
    <mergeCell ref="AE28:AK28"/>
    <mergeCell ref="B27:C28"/>
    <mergeCell ref="D27:G28"/>
    <mergeCell ref="H27:I28"/>
    <mergeCell ref="S27:V27"/>
    <mergeCell ref="W27:Z27"/>
    <mergeCell ref="AA27:AB27"/>
    <mergeCell ref="AC25:AD25"/>
    <mergeCell ref="AE25:AK25"/>
    <mergeCell ref="S26:V26"/>
    <mergeCell ref="W26:Z26"/>
    <mergeCell ref="AA26:AB26"/>
    <mergeCell ref="AC26:AD26"/>
    <mergeCell ref="AE26:AK26"/>
    <mergeCell ref="B25:C26"/>
    <mergeCell ref="D25:G26"/>
    <mergeCell ref="H25:I26"/>
    <mergeCell ref="S25:V25"/>
    <mergeCell ref="W25:Z25"/>
    <mergeCell ref="AA25:AB25"/>
    <mergeCell ref="AC23:AD23"/>
    <mergeCell ref="AE23:AK23"/>
    <mergeCell ref="S24:V24"/>
    <mergeCell ref="W24:Z24"/>
    <mergeCell ref="AA24:AB24"/>
    <mergeCell ref="AC24:AD24"/>
    <mergeCell ref="AE24:AK24"/>
    <mergeCell ref="B23:C24"/>
    <mergeCell ref="D23:G24"/>
    <mergeCell ref="H23:I24"/>
    <mergeCell ref="S23:V23"/>
    <mergeCell ref="W23:Z23"/>
    <mergeCell ref="AA23:AB23"/>
    <mergeCell ref="AC21:AD21"/>
    <mergeCell ref="AE21:AK21"/>
    <mergeCell ref="S22:V22"/>
    <mergeCell ref="W22:Z22"/>
    <mergeCell ref="AA22:AB22"/>
    <mergeCell ref="AC22:AD22"/>
    <mergeCell ref="AE22:AK22"/>
    <mergeCell ref="B21:C22"/>
    <mergeCell ref="D21:G22"/>
    <mergeCell ref="H21:I22"/>
    <mergeCell ref="S21:V21"/>
    <mergeCell ref="W21:Z21"/>
    <mergeCell ref="AA21:AB21"/>
    <mergeCell ref="AC19:AD19"/>
    <mergeCell ref="AE19:AK19"/>
    <mergeCell ref="S20:V20"/>
    <mergeCell ref="W20:Z20"/>
    <mergeCell ref="AA20:AB20"/>
    <mergeCell ref="AC20:AD20"/>
    <mergeCell ref="AE20:AK20"/>
    <mergeCell ref="B19:C20"/>
    <mergeCell ref="D19:G20"/>
    <mergeCell ref="H19:I20"/>
    <mergeCell ref="S19:V19"/>
    <mergeCell ref="W19:Z19"/>
    <mergeCell ref="AA19:AB19"/>
    <mergeCell ref="AC17:AD17"/>
    <mergeCell ref="AE17:AK17"/>
    <mergeCell ref="S18:V18"/>
    <mergeCell ref="W18:Z18"/>
    <mergeCell ref="AA18:AB18"/>
    <mergeCell ref="AC18:AD18"/>
    <mergeCell ref="AE18:AK18"/>
    <mergeCell ref="J16:R16"/>
    <mergeCell ref="S16:V16"/>
    <mergeCell ref="W16:Z16"/>
    <mergeCell ref="AE16:AK16"/>
    <mergeCell ref="B17:C18"/>
    <mergeCell ref="D17:G18"/>
    <mergeCell ref="H17:I18"/>
    <mergeCell ref="S17:V17"/>
    <mergeCell ref="W17:Z17"/>
    <mergeCell ref="AA17:AB17"/>
    <mergeCell ref="X13:Z13"/>
    <mergeCell ref="AA13:AI13"/>
    <mergeCell ref="B15:C16"/>
    <mergeCell ref="D15:G16"/>
    <mergeCell ref="H15:I16"/>
    <mergeCell ref="J15:R15"/>
    <mergeCell ref="S15:Z15"/>
    <mergeCell ref="AA15:AB16"/>
    <mergeCell ref="AC15:AD16"/>
    <mergeCell ref="AE15:AK15"/>
    <mergeCell ref="B11:F11"/>
    <mergeCell ref="G11:R11"/>
    <mergeCell ref="B13:F13"/>
    <mergeCell ref="G13:J13"/>
    <mergeCell ref="K13:M13"/>
    <mergeCell ref="N13:O13"/>
    <mergeCell ref="P13:W13"/>
    <mergeCell ref="B4:G4"/>
    <mergeCell ref="H4:V4"/>
    <mergeCell ref="Y4:Z4"/>
    <mergeCell ref="AA4:AE4"/>
    <mergeCell ref="B5:AK6"/>
    <mergeCell ref="B8:F9"/>
    <mergeCell ref="G8:R9"/>
    <mergeCell ref="T9:AK10"/>
    <mergeCell ref="B10:F10"/>
    <mergeCell ref="G10:R10"/>
  </mergeCells>
  <phoneticPr fontId="1"/>
  <conditionalFormatting sqref="G13:J13">
    <cfRule type="cellIs" dxfId="6" priority="7" operator="equal">
      <formula>0</formula>
    </cfRule>
  </conditionalFormatting>
  <conditionalFormatting sqref="G13:AI13">
    <cfRule type="containsErrors" dxfId="5" priority="5">
      <formula>ISERROR(G13)</formula>
    </cfRule>
    <cfRule type="cellIs" dxfId="4" priority="6" operator="equal">
      <formula>0</formula>
    </cfRule>
  </conditionalFormatting>
  <conditionalFormatting sqref="D17:G18 AC17:AD18">
    <cfRule type="cellIs" dxfId="3" priority="4" operator="equal">
      <formula>0</formula>
    </cfRule>
  </conditionalFormatting>
  <conditionalFormatting sqref="AA17:AB18">
    <cfRule type="cellIs" dxfId="2" priority="3" operator="equal">
      <formula>0</formula>
    </cfRule>
  </conditionalFormatting>
  <conditionalFormatting sqref="AA4:AE4">
    <cfRule type="cellIs" dxfId="1" priority="2" operator="equal">
      <formula>"性別を選択▼"</formula>
    </cfRule>
  </conditionalFormatting>
  <conditionalFormatting sqref="H4:V4">
    <cfRule type="cellIs" dxfId="0" priority="1" operator="equal">
      <formula>"試合を選択してください▼"</formula>
    </cfRule>
  </conditionalFormatting>
  <dataValidations count="3">
    <dataValidation type="list" allowBlank="1" showInputMessage="1" showErrorMessage="1" sqref="D19:G42" xr:uid="{D96B774D-09E1-4255-AA71-60933388E96F}">
      <formula1>"一般,100以上"</formula1>
    </dataValidation>
    <dataValidation type="list" allowBlank="1" showInputMessage="1" showErrorMessage="1" sqref="AA4:AE4" xr:uid="{91B6867C-994F-413F-AE10-79CCF7555FD6}">
      <formula1>"性別を選択▼,男子,女子"</formula1>
    </dataValidation>
    <dataValidation imeMode="off" allowBlank="1" showInputMessage="1" showErrorMessage="1" sqref="K13:M13 AE17 J17:R42 AA17:AC42" xr:uid="{EADCBB81-CAEC-4F99-A202-2D5EE009877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40DC00-D169-44D2-89C6-9D46BEFF534D}">
          <x14:formula1>
            <xm:f>設定!$C$24:$C$28</xm:f>
          </x14:formula1>
          <xm:sqref>H4:V4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C9D7-D01A-4F13-AC2A-F909986DFE53}">
  <dimension ref="B1:AB28"/>
  <sheetViews>
    <sheetView topLeftCell="A2" workbookViewId="0">
      <selection activeCell="G19" sqref="G19"/>
    </sheetView>
  </sheetViews>
  <sheetFormatPr defaultRowHeight="12.9" x14ac:dyDescent="0.3"/>
  <cols>
    <col min="1" max="2" width="3.5234375" style="178" customWidth="1"/>
    <col min="3" max="3" width="2.9453125" style="178" bestFit="1" customWidth="1"/>
    <col min="4" max="8" width="8.83984375" style="178"/>
    <col min="9" max="10" width="3.5234375" style="178" customWidth="1"/>
    <col min="11" max="11" width="2.9453125" style="178" bestFit="1" customWidth="1"/>
    <col min="12" max="16" width="8.83984375" style="178"/>
    <col min="17" max="17" width="3.5234375" style="178" customWidth="1"/>
    <col min="18" max="18" width="2.89453125" style="178" bestFit="1" customWidth="1"/>
    <col min="19" max="19" width="2.9453125" style="178" bestFit="1" customWidth="1"/>
    <col min="20" max="29" width="8.83984375" style="178"/>
    <col min="30" max="30" width="2.9453125" style="178" bestFit="1" customWidth="1"/>
    <col min="31" max="16384" width="8.83984375" style="178"/>
  </cols>
  <sheetData>
    <row r="1" spans="2:28" hidden="1" x14ac:dyDescent="0.3">
      <c r="T1" s="178">
        <v>2</v>
      </c>
      <c r="U1" s="178">
        <v>3</v>
      </c>
      <c r="V1" s="178">
        <v>4</v>
      </c>
      <c r="W1" s="178">
        <v>5</v>
      </c>
      <c r="X1" s="178">
        <v>6</v>
      </c>
      <c r="Y1" s="178">
        <v>7</v>
      </c>
      <c r="Z1" s="178">
        <v>8</v>
      </c>
      <c r="AA1" s="178">
        <v>9</v>
      </c>
      <c r="AB1" s="178">
        <v>10</v>
      </c>
    </row>
    <row r="2" spans="2:28" x14ac:dyDescent="0.3">
      <c r="D2" s="178" t="s">
        <v>6</v>
      </c>
      <c r="L2" s="178" t="s">
        <v>7</v>
      </c>
      <c r="T2" s="178" t="s">
        <v>112</v>
      </c>
    </row>
    <row r="3" spans="2:28" x14ac:dyDescent="0.3">
      <c r="B3" s="32"/>
      <c r="C3" s="33"/>
      <c r="D3" s="32" t="s">
        <v>110</v>
      </c>
      <c r="E3" s="32" t="s">
        <v>18</v>
      </c>
      <c r="F3" s="32" t="s">
        <v>19</v>
      </c>
      <c r="G3" s="32" t="s">
        <v>94</v>
      </c>
      <c r="H3" s="32" t="s">
        <v>108</v>
      </c>
      <c r="I3" s="181"/>
      <c r="J3" s="32"/>
      <c r="K3" s="32"/>
      <c r="L3" s="32" t="s">
        <v>110</v>
      </c>
      <c r="M3" s="32" t="s">
        <v>18</v>
      </c>
      <c r="N3" s="32" t="s">
        <v>19</v>
      </c>
      <c r="O3" s="32" t="s">
        <v>94</v>
      </c>
      <c r="P3" s="32" t="s">
        <v>108</v>
      </c>
      <c r="Q3" s="181"/>
      <c r="R3" s="32"/>
      <c r="S3" s="32"/>
      <c r="T3" s="32" t="s">
        <v>110</v>
      </c>
      <c r="U3" s="32" t="s">
        <v>18</v>
      </c>
      <c r="V3" s="32" t="s">
        <v>19</v>
      </c>
      <c r="W3" s="32" t="s">
        <v>94</v>
      </c>
      <c r="X3" s="32" t="s">
        <v>108</v>
      </c>
      <c r="Y3" s="32" t="s">
        <v>18</v>
      </c>
      <c r="Z3" s="32" t="s">
        <v>19</v>
      </c>
      <c r="AA3" s="32" t="s">
        <v>94</v>
      </c>
      <c r="AB3" s="32" t="s">
        <v>108</v>
      </c>
    </row>
    <row r="4" spans="2:28" x14ac:dyDescent="0.3">
      <c r="B4" s="180" t="str">
        <f>IF(D4="","","男")</f>
        <v/>
      </c>
      <c r="C4" s="179">
        <v>1</v>
      </c>
      <c r="D4" s="179" t="str">
        <f>IF(男S!D18="","",男S!D18)</f>
        <v/>
      </c>
      <c r="E4" s="179" t="str">
        <f>IF(男S!S18="","",男S!S18)</f>
        <v/>
      </c>
      <c r="F4" s="179" t="str">
        <f>IF(男S!W18="","",男S!W18)</f>
        <v/>
      </c>
      <c r="G4" s="179" t="str">
        <f>IF(E4="","",男S!$G$8)</f>
        <v/>
      </c>
      <c r="H4" s="179" t="str">
        <f>IF(男S!AA18="","",男S!AA18)</f>
        <v/>
      </c>
      <c r="J4" s="179" t="str">
        <f>IF(L4="","","女")</f>
        <v/>
      </c>
      <c r="K4" s="179">
        <v>1</v>
      </c>
      <c r="L4" s="179" t="str">
        <f>IF(女S!D18="","",女S!D18)</f>
        <v/>
      </c>
      <c r="M4" s="179" t="str">
        <f>IF(女S!S18="","",女S!S18)</f>
        <v/>
      </c>
      <c r="N4" s="179" t="str">
        <f>IF(女S!W18="","",女S!W18)</f>
        <v/>
      </c>
      <c r="O4" s="179" t="str">
        <f>IF(M4="","",女S!$G$8)</f>
        <v/>
      </c>
      <c r="P4" s="179" t="str">
        <f>IF(女S!AA18="","",女S!AA18)</f>
        <v/>
      </c>
      <c r="R4" s="179" t="s">
        <v>113</v>
      </c>
      <c r="S4" s="179">
        <v>1</v>
      </c>
      <c r="T4" s="179" t="str">
        <f>VLOOKUP($S4,男D!$AN$19:$AW$42,まとめ!T$1,FALSE)</f>
        <v/>
      </c>
      <c r="U4" s="179" t="str">
        <f>VLOOKUP($S4,男D!$AN$19:$AW$42,まとめ!U$1,FALSE)</f>
        <v/>
      </c>
      <c r="V4" s="179" t="str">
        <f>VLOOKUP($S4,男D!$AN$19:$AW$42,まとめ!V$1,FALSE)</f>
        <v/>
      </c>
      <c r="W4" s="179" t="str">
        <f>VLOOKUP($S4,男D!$AN$19:$AW$42,まとめ!W$1,FALSE)</f>
        <v/>
      </c>
      <c r="X4" s="179" t="str">
        <f>VLOOKUP($S4,男D!$AN$19:$AW$42,まとめ!X$1,FALSE)</f>
        <v/>
      </c>
      <c r="Y4" s="179" t="str">
        <f>VLOOKUP($S4,男D!$AN$19:$AW$42,まとめ!Y$1,FALSE)</f>
        <v/>
      </c>
      <c r="Z4" s="179" t="str">
        <f>VLOOKUP($S4,男D!$AN$19:$AW$42,まとめ!Z$1,FALSE)</f>
        <v/>
      </c>
      <c r="AA4" s="179" t="str">
        <f>VLOOKUP($S4,男D!$AN$19:$AW$42,まとめ!AA$1,FALSE)</f>
        <v/>
      </c>
      <c r="AB4" s="179" t="str">
        <f>VLOOKUP($S4,男D!$AN$19:$AW$42,まとめ!AB$1,FALSE)</f>
        <v/>
      </c>
    </row>
    <row r="5" spans="2:28" x14ac:dyDescent="0.3">
      <c r="B5" s="179" t="str">
        <f t="shared" ref="B5:B28" si="0">IF(D5="","","男")</f>
        <v/>
      </c>
      <c r="C5" s="179">
        <v>2</v>
      </c>
      <c r="D5" s="179" t="str">
        <f>IF(男S!D19="","",男S!D19)</f>
        <v/>
      </c>
      <c r="E5" s="179" t="str">
        <f>IF(男S!S19="","",男S!S19)</f>
        <v/>
      </c>
      <c r="F5" s="179" t="str">
        <f>IF(男S!W19="","",男S!W19)</f>
        <v/>
      </c>
      <c r="G5" s="179" t="str">
        <f>IF(E5="","",男S!$G$8)</f>
        <v/>
      </c>
      <c r="H5" s="179" t="str">
        <f>IF(男S!AA19="","",男S!AA19)</f>
        <v/>
      </c>
      <c r="J5" s="179" t="str">
        <f t="shared" ref="J5:J28" si="1">IF(L5="","","女")</f>
        <v/>
      </c>
      <c r="K5" s="179">
        <v>2</v>
      </c>
      <c r="L5" s="179" t="str">
        <f>IF(女S!D19="","",女S!D19)</f>
        <v/>
      </c>
      <c r="M5" s="179" t="str">
        <f>IF(女S!S19="","",女S!S19)</f>
        <v/>
      </c>
      <c r="N5" s="179" t="str">
        <f>IF(女S!W19="","",女S!W19)</f>
        <v/>
      </c>
      <c r="O5" s="179" t="str">
        <f>IF(M5="","",女S!$G$8)</f>
        <v/>
      </c>
      <c r="P5" s="179" t="str">
        <f>IF(女S!AA19="","",女S!AA19)</f>
        <v/>
      </c>
      <c r="R5" s="179" t="s">
        <v>113</v>
      </c>
      <c r="S5" s="179">
        <v>2</v>
      </c>
      <c r="T5" s="179" t="str">
        <f>VLOOKUP($S5,男D!$AN$19:$AW$42,まとめ!T$1,FALSE)</f>
        <v/>
      </c>
      <c r="U5" s="179" t="str">
        <f>VLOOKUP($S5,男D!$AN$19:$AW$42,まとめ!U$1,FALSE)</f>
        <v/>
      </c>
      <c r="V5" s="179" t="str">
        <f>VLOOKUP($S5,男D!$AN$19:$AW$42,まとめ!V$1,FALSE)</f>
        <v/>
      </c>
      <c r="W5" s="179" t="str">
        <f>VLOOKUP($S5,男D!$AN$19:$AW$42,まとめ!W$1,FALSE)</f>
        <v/>
      </c>
      <c r="X5" s="179" t="str">
        <f>VLOOKUP($S5,男D!$AN$19:$AW$42,まとめ!X$1,FALSE)</f>
        <v/>
      </c>
      <c r="Y5" s="179" t="str">
        <f>VLOOKUP($S5,男D!$AN$19:$AW$42,まとめ!Y$1,FALSE)</f>
        <v/>
      </c>
      <c r="Z5" s="179" t="str">
        <f>VLOOKUP($S5,男D!$AN$19:$AW$42,まとめ!Z$1,FALSE)</f>
        <v/>
      </c>
      <c r="AA5" s="179" t="str">
        <f>VLOOKUP($S5,男D!$AN$19:$AW$42,まとめ!AA$1,FALSE)</f>
        <v/>
      </c>
      <c r="AB5" s="179" t="str">
        <f>VLOOKUP($S5,男D!$AN$19:$AW$42,まとめ!AB$1,FALSE)</f>
        <v/>
      </c>
    </row>
    <row r="6" spans="2:28" x14ac:dyDescent="0.3">
      <c r="B6" s="179" t="str">
        <f t="shared" si="0"/>
        <v/>
      </c>
      <c r="C6" s="179">
        <v>3</v>
      </c>
      <c r="D6" s="179" t="str">
        <f>IF(男S!D20="","",男S!D20)</f>
        <v/>
      </c>
      <c r="E6" s="179" t="str">
        <f>IF(男S!S20="","",男S!S20)</f>
        <v/>
      </c>
      <c r="F6" s="179" t="str">
        <f>IF(男S!W20="","",男S!W20)</f>
        <v/>
      </c>
      <c r="G6" s="179" t="str">
        <f>IF(E6="","",男S!$G$8)</f>
        <v/>
      </c>
      <c r="H6" s="179" t="str">
        <f>IF(男S!AA20="","",男S!AA20)</f>
        <v/>
      </c>
      <c r="J6" s="179" t="str">
        <f t="shared" si="1"/>
        <v/>
      </c>
      <c r="K6" s="179">
        <v>3</v>
      </c>
      <c r="L6" s="179" t="str">
        <f>IF(女S!D20="","",女S!D20)</f>
        <v/>
      </c>
      <c r="M6" s="179" t="str">
        <f>IF(女S!S20="","",女S!S20)</f>
        <v/>
      </c>
      <c r="N6" s="179" t="str">
        <f>IF(女S!W20="","",女S!W20)</f>
        <v/>
      </c>
      <c r="O6" s="179" t="str">
        <f>IF(M6="","",女S!$G$8)</f>
        <v/>
      </c>
      <c r="P6" s="179" t="str">
        <f>IF(女S!AA20="","",女S!AA20)</f>
        <v/>
      </c>
      <c r="R6" s="179" t="s">
        <v>113</v>
      </c>
      <c r="S6" s="179">
        <v>3</v>
      </c>
      <c r="T6" s="179" t="str">
        <f>VLOOKUP($S6,男D!$AN$19:$AW$42,まとめ!T$1,FALSE)</f>
        <v/>
      </c>
      <c r="U6" s="179" t="str">
        <f>VLOOKUP($S6,男D!$AN$19:$AW$42,まとめ!U$1,FALSE)</f>
        <v/>
      </c>
      <c r="V6" s="179" t="str">
        <f>VLOOKUP($S6,男D!$AN$19:$AW$42,まとめ!V$1,FALSE)</f>
        <v/>
      </c>
      <c r="W6" s="179" t="str">
        <f>VLOOKUP($S6,男D!$AN$19:$AW$42,まとめ!W$1,FALSE)</f>
        <v/>
      </c>
      <c r="X6" s="179" t="str">
        <f>VLOOKUP($S6,男D!$AN$19:$AW$42,まとめ!X$1,FALSE)</f>
        <v/>
      </c>
      <c r="Y6" s="179" t="str">
        <f>VLOOKUP($S6,男D!$AN$19:$AW$42,まとめ!Y$1,FALSE)</f>
        <v/>
      </c>
      <c r="Z6" s="179" t="str">
        <f>VLOOKUP($S6,男D!$AN$19:$AW$42,まとめ!Z$1,FALSE)</f>
        <v/>
      </c>
      <c r="AA6" s="179" t="str">
        <f>VLOOKUP($S6,男D!$AN$19:$AW$42,まとめ!AA$1,FALSE)</f>
        <v/>
      </c>
      <c r="AB6" s="179" t="str">
        <f>VLOOKUP($S6,男D!$AN$19:$AW$42,まとめ!AB$1,FALSE)</f>
        <v/>
      </c>
    </row>
    <row r="7" spans="2:28" x14ac:dyDescent="0.3">
      <c r="B7" s="179" t="str">
        <f t="shared" si="0"/>
        <v/>
      </c>
      <c r="C7" s="179">
        <v>4</v>
      </c>
      <c r="D7" s="179" t="str">
        <f>IF(男S!D21="","",男S!D21)</f>
        <v/>
      </c>
      <c r="E7" s="179" t="str">
        <f>IF(男S!S21="","",男S!S21)</f>
        <v/>
      </c>
      <c r="F7" s="179" t="str">
        <f>IF(男S!W21="","",男S!W21)</f>
        <v/>
      </c>
      <c r="G7" s="179" t="str">
        <f>IF(E7="","",男S!$G$8)</f>
        <v/>
      </c>
      <c r="H7" s="179" t="str">
        <f>IF(男S!AA21="","",男S!AA21)</f>
        <v/>
      </c>
      <c r="J7" s="179" t="str">
        <f t="shared" si="1"/>
        <v/>
      </c>
      <c r="K7" s="179">
        <v>4</v>
      </c>
      <c r="L7" s="179" t="str">
        <f>IF(女S!D21="","",女S!D21)</f>
        <v/>
      </c>
      <c r="M7" s="179" t="str">
        <f>IF(女S!S21="","",女S!S21)</f>
        <v/>
      </c>
      <c r="N7" s="179" t="str">
        <f>IF(女S!W21="","",女S!W21)</f>
        <v/>
      </c>
      <c r="O7" s="179" t="str">
        <f>IF(M7="","",女S!$G$8)</f>
        <v/>
      </c>
      <c r="P7" s="179" t="str">
        <f>IF(女S!AA21="","",女S!AA21)</f>
        <v/>
      </c>
      <c r="R7" s="179" t="s">
        <v>113</v>
      </c>
      <c r="S7" s="179">
        <v>4</v>
      </c>
      <c r="T7" s="179" t="str">
        <f>VLOOKUP($S7,男D!$AN$19:$AW$42,まとめ!T$1,FALSE)</f>
        <v/>
      </c>
      <c r="U7" s="179" t="str">
        <f>VLOOKUP($S7,男D!$AN$19:$AW$42,まとめ!U$1,FALSE)</f>
        <v/>
      </c>
      <c r="V7" s="179" t="str">
        <f>VLOOKUP($S7,男D!$AN$19:$AW$42,まとめ!V$1,FALSE)</f>
        <v/>
      </c>
      <c r="W7" s="179" t="str">
        <f>VLOOKUP($S7,男D!$AN$19:$AW$42,まとめ!W$1,FALSE)</f>
        <v/>
      </c>
      <c r="X7" s="179" t="str">
        <f>VLOOKUP($S7,男D!$AN$19:$AW$42,まとめ!X$1,FALSE)</f>
        <v/>
      </c>
      <c r="Y7" s="179" t="str">
        <f>VLOOKUP($S7,男D!$AN$19:$AW$42,まとめ!Y$1,FALSE)</f>
        <v/>
      </c>
      <c r="Z7" s="179" t="str">
        <f>VLOOKUP($S7,男D!$AN$19:$AW$42,まとめ!Z$1,FALSE)</f>
        <v/>
      </c>
      <c r="AA7" s="179" t="str">
        <f>VLOOKUP($S7,男D!$AN$19:$AW$42,まとめ!AA$1,FALSE)</f>
        <v/>
      </c>
      <c r="AB7" s="179" t="str">
        <f>VLOOKUP($S7,男D!$AN$19:$AW$42,まとめ!AB$1,FALSE)</f>
        <v/>
      </c>
    </row>
    <row r="8" spans="2:28" x14ac:dyDescent="0.3">
      <c r="B8" s="179" t="str">
        <f t="shared" si="0"/>
        <v/>
      </c>
      <c r="C8" s="179">
        <v>5</v>
      </c>
      <c r="D8" s="179" t="str">
        <f>IF(男S!D22="","",男S!D22)</f>
        <v/>
      </c>
      <c r="E8" s="179" t="str">
        <f>IF(男S!S22="","",男S!S22)</f>
        <v/>
      </c>
      <c r="F8" s="179" t="str">
        <f>IF(男S!W22="","",男S!W22)</f>
        <v/>
      </c>
      <c r="G8" s="179" t="str">
        <f>IF(E8="","",男S!$G$8)</f>
        <v/>
      </c>
      <c r="H8" s="179" t="str">
        <f>IF(男S!AA22="","",男S!AA22)</f>
        <v/>
      </c>
      <c r="J8" s="179" t="str">
        <f t="shared" si="1"/>
        <v/>
      </c>
      <c r="K8" s="179">
        <v>5</v>
      </c>
      <c r="L8" s="179" t="str">
        <f>IF(女S!D22="","",女S!D22)</f>
        <v/>
      </c>
      <c r="M8" s="179" t="str">
        <f>IF(女S!S22="","",女S!S22)</f>
        <v/>
      </c>
      <c r="N8" s="179" t="str">
        <f>IF(女S!W22="","",女S!W22)</f>
        <v/>
      </c>
      <c r="O8" s="179" t="str">
        <f>IF(M8="","",女S!$G$8)</f>
        <v/>
      </c>
      <c r="P8" s="179" t="str">
        <f>IF(女S!AA22="","",女S!AA22)</f>
        <v/>
      </c>
      <c r="R8" s="179" t="s">
        <v>113</v>
      </c>
      <c r="S8" s="179">
        <v>5</v>
      </c>
      <c r="T8" s="179" t="str">
        <f>VLOOKUP($S8,男D!$AN$19:$AW$42,まとめ!T$1,FALSE)</f>
        <v/>
      </c>
      <c r="U8" s="179" t="str">
        <f>VLOOKUP($S8,男D!$AN$19:$AW$42,まとめ!U$1,FALSE)</f>
        <v/>
      </c>
      <c r="V8" s="179" t="str">
        <f>VLOOKUP($S8,男D!$AN$19:$AW$42,まとめ!V$1,FALSE)</f>
        <v/>
      </c>
      <c r="W8" s="179" t="str">
        <f>VLOOKUP($S8,男D!$AN$19:$AW$42,まとめ!W$1,FALSE)</f>
        <v/>
      </c>
      <c r="X8" s="179" t="str">
        <f>VLOOKUP($S8,男D!$AN$19:$AW$42,まとめ!X$1,FALSE)</f>
        <v/>
      </c>
      <c r="Y8" s="179" t="str">
        <f>VLOOKUP($S8,男D!$AN$19:$AW$42,まとめ!Y$1,FALSE)</f>
        <v/>
      </c>
      <c r="Z8" s="179" t="str">
        <f>VLOOKUP($S8,男D!$AN$19:$AW$42,まとめ!Z$1,FALSE)</f>
        <v/>
      </c>
      <c r="AA8" s="179" t="str">
        <f>VLOOKUP($S8,男D!$AN$19:$AW$42,まとめ!AA$1,FALSE)</f>
        <v/>
      </c>
      <c r="AB8" s="179" t="str">
        <f>VLOOKUP($S8,男D!$AN$19:$AW$42,まとめ!AB$1,FALSE)</f>
        <v/>
      </c>
    </row>
    <row r="9" spans="2:28" x14ac:dyDescent="0.3">
      <c r="B9" s="179" t="str">
        <f t="shared" si="0"/>
        <v/>
      </c>
      <c r="C9" s="179">
        <v>6</v>
      </c>
      <c r="D9" s="179" t="str">
        <f>IF(男S!D23="","",男S!D23)</f>
        <v/>
      </c>
      <c r="E9" s="179" t="str">
        <f>IF(男S!S23="","",男S!S23)</f>
        <v/>
      </c>
      <c r="F9" s="179" t="str">
        <f>IF(男S!W23="","",男S!W23)</f>
        <v/>
      </c>
      <c r="G9" s="179" t="str">
        <f>IF(E9="","",男S!$G$8)</f>
        <v/>
      </c>
      <c r="H9" s="179" t="str">
        <f>IF(男S!AA23="","",男S!AA23)</f>
        <v/>
      </c>
      <c r="J9" s="179" t="str">
        <f t="shared" si="1"/>
        <v/>
      </c>
      <c r="K9" s="179">
        <v>6</v>
      </c>
      <c r="L9" s="179" t="str">
        <f>IF(女S!D23="","",女S!D23)</f>
        <v/>
      </c>
      <c r="M9" s="179" t="str">
        <f>IF(女S!S23="","",女S!S23)</f>
        <v/>
      </c>
      <c r="N9" s="179" t="str">
        <f>IF(女S!W23="","",女S!W23)</f>
        <v/>
      </c>
      <c r="O9" s="179" t="str">
        <f>IF(M9="","",女S!$G$8)</f>
        <v/>
      </c>
      <c r="P9" s="179" t="str">
        <f>IF(女S!AA23="","",女S!AA23)</f>
        <v/>
      </c>
      <c r="R9" s="179" t="s">
        <v>113</v>
      </c>
      <c r="S9" s="179">
        <v>6</v>
      </c>
      <c r="T9" s="179" t="str">
        <f>VLOOKUP($S9,男D!$AN$19:$AW$42,まとめ!T$1,FALSE)</f>
        <v/>
      </c>
      <c r="U9" s="179" t="str">
        <f>VLOOKUP($S9,男D!$AN$19:$AW$42,まとめ!U$1,FALSE)</f>
        <v/>
      </c>
      <c r="V9" s="179" t="str">
        <f>VLOOKUP($S9,男D!$AN$19:$AW$42,まとめ!V$1,FALSE)</f>
        <v/>
      </c>
      <c r="W9" s="179" t="str">
        <f>VLOOKUP($S9,男D!$AN$19:$AW$42,まとめ!W$1,FALSE)</f>
        <v/>
      </c>
      <c r="X9" s="179" t="str">
        <f>VLOOKUP($S9,男D!$AN$19:$AW$42,まとめ!X$1,FALSE)</f>
        <v/>
      </c>
      <c r="Y9" s="179" t="str">
        <f>VLOOKUP($S9,男D!$AN$19:$AW$42,まとめ!Y$1,FALSE)</f>
        <v/>
      </c>
      <c r="Z9" s="179" t="str">
        <f>VLOOKUP($S9,男D!$AN$19:$AW$42,まとめ!Z$1,FALSE)</f>
        <v/>
      </c>
      <c r="AA9" s="179" t="str">
        <f>VLOOKUP($S9,男D!$AN$19:$AW$42,まとめ!AA$1,FALSE)</f>
        <v/>
      </c>
      <c r="AB9" s="179" t="str">
        <f>VLOOKUP($S9,男D!$AN$19:$AW$42,まとめ!AB$1,FALSE)</f>
        <v/>
      </c>
    </row>
    <row r="10" spans="2:28" x14ac:dyDescent="0.3">
      <c r="B10" s="179" t="str">
        <f t="shared" si="0"/>
        <v/>
      </c>
      <c r="C10" s="179">
        <v>7</v>
      </c>
      <c r="D10" s="179" t="str">
        <f>IF(男S!D24="","",男S!D24)</f>
        <v/>
      </c>
      <c r="E10" s="179" t="str">
        <f>IF(男S!S24="","",男S!S24)</f>
        <v/>
      </c>
      <c r="F10" s="179" t="str">
        <f>IF(男S!W24="","",男S!W24)</f>
        <v/>
      </c>
      <c r="G10" s="179" t="str">
        <f>IF(E10="","",男S!$G$8)</f>
        <v/>
      </c>
      <c r="H10" s="179" t="str">
        <f>IF(男S!AA24="","",男S!AA24)</f>
        <v/>
      </c>
      <c r="J10" s="179" t="str">
        <f t="shared" si="1"/>
        <v/>
      </c>
      <c r="K10" s="179">
        <v>7</v>
      </c>
      <c r="L10" s="179" t="str">
        <f>IF(女S!D24="","",女S!D24)</f>
        <v/>
      </c>
      <c r="M10" s="179" t="str">
        <f>IF(女S!S24="","",女S!S24)</f>
        <v/>
      </c>
      <c r="N10" s="179" t="str">
        <f>IF(女S!W24="","",女S!W24)</f>
        <v/>
      </c>
      <c r="O10" s="179" t="str">
        <f>IF(M10="","",女S!$G$8)</f>
        <v/>
      </c>
      <c r="P10" s="179" t="str">
        <f>IF(女S!AA24="","",女S!AA24)</f>
        <v/>
      </c>
      <c r="R10" s="179" t="s">
        <v>113</v>
      </c>
      <c r="S10" s="179">
        <v>7</v>
      </c>
      <c r="T10" s="179" t="str">
        <f>VLOOKUP($S10,男D!$AN$19:$AW$42,まとめ!T$1,FALSE)</f>
        <v/>
      </c>
      <c r="U10" s="179" t="str">
        <f>VLOOKUP($S10,男D!$AN$19:$AW$42,まとめ!U$1,FALSE)</f>
        <v/>
      </c>
      <c r="V10" s="179" t="str">
        <f>VLOOKUP($S10,男D!$AN$19:$AW$42,まとめ!V$1,FALSE)</f>
        <v/>
      </c>
      <c r="W10" s="179" t="str">
        <f>VLOOKUP($S10,男D!$AN$19:$AW$42,まとめ!W$1,FALSE)</f>
        <v/>
      </c>
      <c r="X10" s="179" t="str">
        <f>VLOOKUP($S10,男D!$AN$19:$AW$42,まとめ!X$1,FALSE)</f>
        <v/>
      </c>
      <c r="Y10" s="179" t="str">
        <f>VLOOKUP($S10,男D!$AN$19:$AW$42,まとめ!Y$1,FALSE)</f>
        <v/>
      </c>
      <c r="Z10" s="179" t="str">
        <f>VLOOKUP($S10,男D!$AN$19:$AW$42,まとめ!Z$1,FALSE)</f>
        <v/>
      </c>
      <c r="AA10" s="179" t="str">
        <f>VLOOKUP($S10,男D!$AN$19:$AW$42,まとめ!AA$1,FALSE)</f>
        <v/>
      </c>
      <c r="AB10" s="179" t="str">
        <f>VLOOKUP($S10,男D!$AN$19:$AW$42,まとめ!AB$1,FALSE)</f>
        <v/>
      </c>
    </row>
    <row r="11" spans="2:28" x14ac:dyDescent="0.3">
      <c r="B11" s="179" t="str">
        <f t="shared" si="0"/>
        <v/>
      </c>
      <c r="C11" s="179">
        <v>8</v>
      </c>
      <c r="D11" s="179" t="str">
        <f>IF(男S!D25="","",男S!D25)</f>
        <v/>
      </c>
      <c r="E11" s="179" t="str">
        <f>IF(男S!S25="","",男S!S25)</f>
        <v/>
      </c>
      <c r="F11" s="179" t="str">
        <f>IF(男S!W25="","",男S!W25)</f>
        <v/>
      </c>
      <c r="G11" s="179" t="str">
        <f>IF(E11="","",男S!$G$8)</f>
        <v/>
      </c>
      <c r="H11" s="179" t="str">
        <f>IF(男S!AA25="","",男S!AA25)</f>
        <v/>
      </c>
      <c r="J11" s="179" t="str">
        <f t="shared" si="1"/>
        <v/>
      </c>
      <c r="K11" s="179">
        <v>8</v>
      </c>
      <c r="L11" s="179" t="str">
        <f>IF(女S!D25="","",女S!D25)</f>
        <v/>
      </c>
      <c r="M11" s="179" t="str">
        <f>IF(女S!S25="","",女S!S25)</f>
        <v/>
      </c>
      <c r="N11" s="179" t="str">
        <f>IF(女S!W25="","",女S!W25)</f>
        <v/>
      </c>
      <c r="O11" s="179" t="str">
        <f>IF(M11="","",女S!$G$8)</f>
        <v/>
      </c>
      <c r="P11" s="179" t="str">
        <f>IF(女S!AA25="","",女S!AA25)</f>
        <v/>
      </c>
      <c r="R11" s="179" t="s">
        <v>113</v>
      </c>
      <c r="S11" s="179">
        <v>8</v>
      </c>
      <c r="T11" s="179" t="str">
        <f>VLOOKUP($S11,男D!$AN$19:$AW$42,まとめ!T$1,FALSE)</f>
        <v/>
      </c>
      <c r="U11" s="179" t="str">
        <f>VLOOKUP($S11,男D!$AN$19:$AW$42,まとめ!U$1,FALSE)</f>
        <v/>
      </c>
      <c r="V11" s="179" t="str">
        <f>VLOOKUP($S11,男D!$AN$19:$AW$42,まとめ!V$1,FALSE)</f>
        <v/>
      </c>
      <c r="W11" s="179" t="str">
        <f>VLOOKUP($S11,男D!$AN$19:$AW$42,まとめ!W$1,FALSE)</f>
        <v/>
      </c>
      <c r="X11" s="179" t="str">
        <f>VLOOKUP($S11,男D!$AN$19:$AW$42,まとめ!X$1,FALSE)</f>
        <v/>
      </c>
      <c r="Y11" s="179" t="str">
        <f>VLOOKUP($S11,男D!$AN$19:$AW$42,まとめ!Y$1,FALSE)</f>
        <v/>
      </c>
      <c r="Z11" s="179" t="str">
        <f>VLOOKUP($S11,男D!$AN$19:$AW$42,まとめ!Z$1,FALSE)</f>
        <v/>
      </c>
      <c r="AA11" s="179" t="str">
        <f>VLOOKUP($S11,男D!$AN$19:$AW$42,まとめ!AA$1,FALSE)</f>
        <v/>
      </c>
      <c r="AB11" s="179" t="str">
        <f>VLOOKUP($S11,男D!$AN$19:$AW$42,まとめ!AB$1,FALSE)</f>
        <v/>
      </c>
    </row>
    <row r="12" spans="2:28" x14ac:dyDescent="0.3">
      <c r="B12" s="179" t="str">
        <f t="shared" si="0"/>
        <v/>
      </c>
      <c r="C12" s="179">
        <v>9</v>
      </c>
      <c r="D12" s="179" t="str">
        <f>IF(男S!D26="","",男S!D26)</f>
        <v/>
      </c>
      <c r="E12" s="179" t="str">
        <f>IF(男S!S26="","",男S!S26)</f>
        <v/>
      </c>
      <c r="F12" s="179" t="str">
        <f>IF(男S!W26="","",男S!W26)</f>
        <v/>
      </c>
      <c r="G12" s="179" t="str">
        <f>IF(E12="","",男S!$G$8)</f>
        <v/>
      </c>
      <c r="H12" s="179" t="str">
        <f>IF(男S!AA26="","",男S!AA26)</f>
        <v/>
      </c>
      <c r="J12" s="179" t="str">
        <f t="shared" si="1"/>
        <v/>
      </c>
      <c r="K12" s="179">
        <v>9</v>
      </c>
      <c r="L12" s="179" t="str">
        <f>IF(女S!D26="","",女S!D26)</f>
        <v/>
      </c>
      <c r="M12" s="179" t="str">
        <f>IF(女S!S26="","",女S!S26)</f>
        <v/>
      </c>
      <c r="N12" s="179" t="str">
        <f>IF(女S!W26="","",女S!W26)</f>
        <v/>
      </c>
      <c r="O12" s="179" t="str">
        <f>IF(M12="","",女S!$G$8)</f>
        <v/>
      </c>
      <c r="P12" s="179" t="str">
        <f>IF(女S!AA26="","",女S!AA26)</f>
        <v/>
      </c>
      <c r="R12" s="179" t="s">
        <v>113</v>
      </c>
      <c r="S12" s="179">
        <v>9</v>
      </c>
      <c r="T12" s="179" t="str">
        <f>VLOOKUP($S12,男D!$AN$19:$AW$42,まとめ!T$1,FALSE)</f>
        <v/>
      </c>
      <c r="U12" s="179" t="str">
        <f>VLOOKUP($S12,男D!$AN$19:$AW$42,まとめ!U$1,FALSE)</f>
        <v/>
      </c>
      <c r="V12" s="179" t="str">
        <f>VLOOKUP($S12,男D!$AN$19:$AW$42,まとめ!V$1,FALSE)</f>
        <v/>
      </c>
      <c r="W12" s="179" t="str">
        <f>VLOOKUP($S12,男D!$AN$19:$AW$42,まとめ!W$1,FALSE)</f>
        <v/>
      </c>
      <c r="X12" s="179" t="str">
        <f>VLOOKUP($S12,男D!$AN$19:$AW$42,まとめ!X$1,FALSE)</f>
        <v/>
      </c>
      <c r="Y12" s="179" t="str">
        <f>VLOOKUP($S12,男D!$AN$19:$AW$42,まとめ!Y$1,FALSE)</f>
        <v/>
      </c>
      <c r="Z12" s="179" t="str">
        <f>VLOOKUP($S12,男D!$AN$19:$AW$42,まとめ!Z$1,FALSE)</f>
        <v/>
      </c>
      <c r="AA12" s="179" t="str">
        <f>VLOOKUP($S12,男D!$AN$19:$AW$42,まとめ!AA$1,FALSE)</f>
        <v/>
      </c>
      <c r="AB12" s="179" t="str">
        <f>VLOOKUP($S12,男D!$AN$19:$AW$42,まとめ!AB$1,FALSE)</f>
        <v/>
      </c>
    </row>
    <row r="13" spans="2:28" x14ac:dyDescent="0.3">
      <c r="B13" s="179" t="str">
        <f t="shared" si="0"/>
        <v/>
      </c>
      <c r="C13" s="179">
        <v>10</v>
      </c>
      <c r="D13" s="179" t="str">
        <f>IF(男S!D27="","",男S!D27)</f>
        <v/>
      </c>
      <c r="E13" s="179" t="str">
        <f>IF(男S!S27="","",男S!S27)</f>
        <v/>
      </c>
      <c r="F13" s="179" t="str">
        <f>IF(男S!W27="","",男S!W27)</f>
        <v/>
      </c>
      <c r="G13" s="179" t="str">
        <f>IF(E13="","",男S!$G$8)</f>
        <v/>
      </c>
      <c r="H13" s="179" t="str">
        <f>IF(男S!AA27="","",男S!AA27)</f>
        <v/>
      </c>
      <c r="J13" s="179" t="str">
        <f t="shared" si="1"/>
        <v/>
      </c>
      <c r="K13" s="179">
        <v>10</v>
      </c>
      <c r="L13" s="179" t="str">
        <f>IF(女S!D27="","",女S!D27)</f>
        <v/>
      </c>
      <c r="M13" s="179" t="str">
        <f>IF(女S!S27="","",女S!S27)</f>
        <v/>
      </c>
      <c r="N13" s="179" t="str">
        <f>IF(女S!W27="","",女S!W27)</f>
        <v/>
      </c>
      <c r="O13" s="179" t="str">
        <f>IF(M13="","",女S!$G$8)</f>
        <v/>
      </c>
      <c r="P13" s="179" t="str">
        <f>IF(女S!AA27="","",女S!AA27)</f>
        <v/>
      </c>
      <c r="R13" s="179" t="s">
        <v>113</v>
      </c>
      <c r="S13" s="179">
        <v>10</v>
      </c>
      <c r="T13" s="179" t="str">
        <f>VLOOKUP($S13,男D!$AN$19:$AW$42,まとめ!T$1,FALSE)</f>
        <v/>
      </c>
      <c r="U13" s="179" t="str">
        <f>VLOOKUP($S13,男D!$AN$19:$AW$42,まとめ!U$1,FALSE)</f>
        <v/>
      </c>
      <c r="V13" s="179" t="str">
        <f>VLOOKUP($S13,男D!$AN$19:$AW$42,まとめ!V$1,FALSE)</f>
        <v/>
      </c>
      <c r="W13" s="179" t="str">
        <f>VLOOKUP($S13,男D!$AN$19:$AW$42,まとめ!W$1,FALSE)</f>
        <v/>
      </c>
      <c r="X13" s="179" t="str">
        <f>VLOOKUP($S13,男D!$AN$19:$AW$42,まとめ!X$1,FALSE)</f>
        <v/>
      </c>
      <c r="Y13" s="179" t="str">
        <f>VLOOKUP($S13,男D!$AN$19:$AW$42,まとめ!Y$1,FALSE)</f>
        <v/>
      </c>
      <c r="Z13" s="179" t="str">
        <f>VLOOKUP($S13,男D!$AN$19:$AW$42,まとめ!Z$1,FALSE)</f>
        <v/>
      </c>
      <c r="AA13" s="179" t="str">
        <f>VLOOKUP($S13,男D!$AN$19:$AW$42,まとめ!AA$1,FALSE)</f>
        <v/>
      </c>
      <c r="AB13" s="179" t="str">
        <f>VLOOKUP($S13,男D!$AN$19:$AW$42,まとめ!AB$1,FALSE)</f>
        <v/>
      </c>
    </row>
    <row r="14" spans="2:28" x14ac:dyDescent="0.3">
      <c r="B14" s="179" t="str">
        <f t="shared" si="0"/>
        <v/>
      </c>
      <c r="C14" s="179">
        <v>11</v>
      </c>
      <c r="D14" s="179" t="str">
        <f>IF(男S!D28="","",男S!D28)</f>
        <v/>
      </c>
      <c r="E14" s="179" t="str">
        <f>IF(男S!S28="","",男S!S28)</f>
        <v/>
      </c>
      <c r="F14" s="179" t="str">
        <f>IF(男S!W28="","",男S!W28)</f>
        <v/>
      </c>
      <c r="G14" s="179" t="str">
        <f>IF(E14="","",男S!$G$8)</f>
        <v/>
      </c>
      <c r="H14" s="179" t="str">
        <f>IF(男S!AA28="","",男S!AA28)</f>
        <v/>
      </c>
      <c r="J14" s="179" t="str">
        <f t="shared" si="1"/>
        <v/>
      </c>
      <c r="K14" s="179">
        <v>11</v>
      </c>
      <c r="L14" s="179" t="str">
        <f>IF(女S!D28="","",女S!D28)</f>
        <v/>
      </c>
      <c r="M14" s="179" t="str">
        <f>IF(女S!S28="","",女S!S28)</f>
        <v/>
      </c>
      <c r="N14" s="179" t="str">
        <f>IF(女S!W28="","",女S!W28)</f>
        <v/>
      </c>
      <c r="O14" s="179" t="str">
        <f>IF(M14="","",女S!$G$8)</f>
        <v/>
      </c>
      <c r="P14" s="179" t="str">
        <f>IF(女S!AA28="","",女S!AA28)</f>
        <v/>
      </c>
      <c r="R14" s="179" t="s">
        <v>113</v>
      </c>
      <c r="S14" s="179">
        <v>11</v>
      </c>
      <c r="T14" s="179" t="str">
        <f>VLOOKUP($S14,男D!$AN$19:$AW$42,まとめ!T$1,FALSE)</f>
        <v/>
      </c>
      <c r="U14" s="179" t="str">
        <f>VLOOKUP($S14,男D!$AN$19:$AW$42,まとめ!U$1,FALSE)</f>
        <v/>
      </c>
      <c r="V14" s="179" t="str">
        <f>VLOOKUP($S14,男D!$AN$19:$AW$42,まとめ!V$1,FALSE)</f>
        <v/>
      </c>
      <c r="W14" s="179" t="str">
        <f>VLOOKUP($S14,男D!$AN$19:$AW$42,まとめ!W$1,FALSE)</f>
        <v/>
      </c>
      <c r="X14" s="179" t="str">
        <f>VLOOKUP($S14,男D!$AN$19:$AW$42,まとめ!X$1,FALSE)</f>
        <v/>
      </c>
      <c r="Y14" s="179" t="str">
        <f>VLOOKUP($S14,男D!$AN$19:$AW$42,まとめ!Y$1,FALSE)</f>
        <v/>
      </c>
      <c r="Z14" s="179" t="str">
        <f>VLOOKUP($S14,男D!$AN$19:$AW$42,まとめ!Z$1,FALSE)</f>
        <v/>
      </c>
      <c r="AA14" s="179" t="str">
        <f>VLOOKUP($S14,男D!$AN$19:$AW$42,まとめ!AA$1,FALSE)</f>
        <v/>
      </c>
      <c r="AB14" s="179" t="str">
        <f>VLOOKUP($S14,男D!$AN$19:$AW$42,まとめ!AB$1,FALSE)</f>
        <v/>
      </c>
    </row>
    <row r="15" spans="2:28" x14ac:dyDescent="0.3">
      <c r="B15" s="179" t="str">
        <f t="shared" si="0"/>
        <v/>
      </c>
      <c r="C15" s="179">
        <v>12</v>
      </c>
      <c r="D15" s="179" t="str">
        <f>IF(男S!D29="","",男S!D29)</f>
        <v/>
      </c>
      <c r="E15" s="179" t="str">
        <f>IF(男S!S29="","",男S!S29)</f>
        <v/>
      </c>
      <c r="F15" s="179" t="str">
        <f>IF(男S!W29="","",男S!W29)</f>
        <v/>
      </c>
      <c r="G15" s="179" t="str">
        <f>IF(E15="","",男S!$G$8)</f>
        <v/>
      </c>
      <c r="H15" s="179" t="str">
        <f>IF(男S!AA29="","",男S!AA29)</f>
        <v/>
      </c>
      <c r="J15" s="179" t="str">
        <f t="shared" si="1"/>
        <v/>
      </c>
      <c r="K15" s="179">
        <v>12</v>
      </c>
      <c r="L15" s="179" t="str">
        <f>IF(女S!D29="","",女S!D29)</f>
        <v/>
      </c>
      <c r="M15" s="179" t="str">
        <f>IF(女S!S29="","",女S!S29)</f>
        <v/>
      </c>
      <c r="N15" s="179" t="str">
        <f>IF(女S!W29="","",女S!W29)</f>
        <v/>
      </c>
      <c r="O15" s="179" t="str">
        <f>IF(M15="","",女S!$G$8)</f>
        <v/>
      </c>
      <c r="P15" s="179" t="str">
        <f>IF(女S!AA29="","",女S!AA29)</f>
        <v/>
      </c>
      <c r="R15" s="179" t="s">
        <v>113</v>
      </c>
      <c r="S15" s="179">
        <v>12</v>
      </c>
      <c r="T15" s="179" t="str">
        <f>VLOOKUP($S15,男D!$AN$19:$AW$42,まとめ!T$1,FALSE)</f>
        <v/>
      </c>
      <c r="U15" s="179" t="str">
        <f>VLOOKUP($S15,男D!$AN$19:$AW$42,まとめ!U$1,FALSE)</f>
        <v/>
      </c>
      <c r="V15" s="179" t="str">
        <f>VLOOKUP($S15,男D!$AN$19:$AW$42,まとめ!V$1,FALSE)</f>
        <v/>
      </c>
      <c r="W15" s="179" t="str">
        <f>VLOOKUP($S15,男D!$AN$19:$AW$42,まとめ!W$1,FALSE)</f>
        <v/>
      </c>
      <c r="X15" s="179" t="str">
        <f>VLOOKUP($S15,男D!$AN$19:$AW$42,まとめ!X$1,FALSE)</f>
        <v/>
      </c>
      <c r="Y15" s="179" t="str">
        <f>VLOOKUP($S15,男D!$AN$19:$AW$42,まとめ!Y$1,FALSE)</f>
        <v/>
      </c>
      <c r="Z15" s="179" t="str">
        <f>VLOOKUP($S15,男D!$AN$19:$AW$42,まとめ!Z$1,FALSE)</f>
        <v/>
      </c>
      <c r="AA15" s="179" t="str">
        <f>VLOOKUP($S15,男D!$AN$19:$AW$42,まとめ!AA$1,FALSE)</f>
        <v/>
      </c>
      <c r="AB15" s="179" t="str">
        <f>VLOOKUP($S15,男D!$AN$19:$AW$42,まとめ!AB$1,FALSE)</f>
        <v/>
      </c>
    </row>
    <row r="16" spans="2:28" x14ac:dyDescent="0.3">
      <c r="B16" s="179" t="str">
        <f t="shared" si="0"/>
        <v/>
      </c>
      <c r="C16" s="179">
        <v>13</v>
      </c>
      <c r="D16" s="179" t="str">
        <f>IF(男S!D30="","",男S!D30)</f>
        <v/>
      </c>
      <c r="E16" s="179" t="str">
        <f>IF(男S!S30="","",男S!S30)</f>
        <v/>
      </c>
      <c r="F16" s="179" t="str">
        <f>IF(男S!W30="","",男S!W30)</f>
        <v/>
      </c>
      <c r="G16" s="179" t="str">
        <f>IF(E16="","",男S!$G$8)</f>
        <v/>
      </c>
      <c r="H16" s="179" t="str">
        <f>IF(男S!AA30="","",男S!AA30)</f>
        <v/>
      </c>
      <c r="J16" s="179" t="str">
        <f t="shared" si="1"/>
        <v/>
      </c>
      <c r="K16" s="179">
        <v>13</v>
      </c>
      <c r="L16" s="179" t="str">
        <f>IF(女S!D30="","",女S!D30)</f>
        <v/>
      </c>
      <c r="M16" s="179" t="str">
        <f>IF(女S!S30="","",女S!S30)</f>
        <v/>
      </c>
      <c r="N16" s="179" t="str">
        <f>IF(女S!W30="","",女S!W30)</f>
        <v/>
      </c>
      <c r="O16" s="179" t="str">
        <f>IF(M16="","",女S!$G$8)</f>
        <v/>
      </c>
      <c r="P16" s="179" t="str">
        <f>IF(女S!AA30="","",女S!AA30)</f>
        <v/>
      </c>
      <c r="R16" s="179" t="s">
        <v>114</v>
      </c>
      <c r="S16" s="179">
        <v>1</v>
      </c>
      <c r="T16" s="179" t="str">
        <f>VLOOKUP($S16,女D!$AN$19:$AW$42,まとめ!T$1,FALSE)</f>
        <v/>
      </c>
      <c r="U16" s="179" t="str">
        <f>VLOOKUP($S16,女D!$AN$19:$AW$42,まとめ!U$1,FALSE)</f>
        <v/>
      </c>
      <c r="V16" s="179" t="str">
        <f>VLOOKUP($S16,女D!$AN$19:$AW$42,まとめ!V$1,FALSE)</f>
        <v/>
      </c>
      <c r="W16" s="179" t="str">
        <f>VLOOKUP($S16,女D!$AN$19:$AW$42,まとめ!W$1,FALSE)</f>
        <v/>
      </c>
      <c r="X16" s="179" t="str">
        <f>VLOOKUP($S16,女D!$AN$19:$AW$42,まとめ!X$1,FALSE)</f>
        <v/>
      </c>
      <c r="Y16" s="179" t="str">
        <f>VLOOKUP($S16,女D!$AN$19:$AW$42,まとめ!Y$1,FALSE)</f>
        <v/>
      </c>
      <c r="Z16" s="179" t="str">
        <f>VLOOKUP($S16,女D!$AN$19:$AW$42,まとめ!Z$1,FALSE)</f>
        <v/>
      </c>
      <c r="AA16" s="179" t="str">
        <f>VLOOKUP($S16,女D!$AN$19:$AW$42,まとめ!AA$1,FALSE)</f>
        <v/>
      </c>
      <c r="AB16" s="179" t="str">
        <f>VLOOKUP($S16,女D!$AN$19:$AW$42,まとめ!AB$1,FALSE)</f>
        <v/>
      </c>
    </row>
    <row r="17" spans="2:28" x14ac:dyDescent="0.3">
      <c r="B17" s="179" t="str">
        <f t="shared" si="0"/>
        <v/>
      </c>
      <c r="C17" s="179">
        <v>14</v>
      </c>
      <c r="D17" s="179" t="str">
        <f>IF(男S!D31="","",男S!D31)</f>
        <v/>
      </c>
      <c r="E17" s="179" t="str">
        <f>IF(男S!S31="","",男S!S31)</f>
        <v/>
      </c>
      <c r="F17" s="179" t="str">
        <f>IF(男S!W31="","",男S!W31)</f>
        <v/>
      </c>
      <c r="G17" s="179" t="str">
        <f>IF(E17="","",男S!$G$8)</f>
        <v/>
      </c>
      <c r="H17" s="179" t="str">
        <f>IF(男S!AA31="","",男S!AA31)</f>
        <v/>
      </c>
      <c r="J17" s="179" t="str">
        <f t="shared" si="1"/>
        <v/>
      </c>
      <c r="K17" s="179">
        <v>14</v>
      </c>
      <c r="L17" s="179" t="str">
        <f>IF(女S!D31="","",女S!D31)</f>
        <v/>
      </c>
      <c r="M17" s="179" t="str">
        <f>IF(女S!S31="","",女S!S31)</f>
        <v/>
      </c>
      <c r="N17" s="179" t="str">
        <f>IF(女S!W31="","",女S!W31)</f>
        <v/>
      </c>
      <c r="O17" s="179" t="str">
        <f>IF(M17="","",女S!$G$8)</f>
        <v/>
      </c>
      <c r="P17" s="179" t="str">
        <f>IF(女S!AA31="","",女S!AA31)</f>
        <v/>
      </c>
      <c r="R17" s="179" t="s">
        <v>114</v>
      </c>
      <c r="S17" s="179">
        <v>2</v>
      </c>
      <c r="T17" s="179" t="str">
        <f>VLOOKUP($S17,女D!$AN$19:$AW$42,まとめ!T$1,FALSE)</f>
        <v/>
      </c>
      <c r="U17" s="179" t="str">
        <f>VLOOKUP($S17,女D!$AN$19:$AW$42,まとめ!U$1,FALSE)</f>
        <v/>
      </c>
      <c r="V17" s="179" t="str">
        <f>VLOOKUP($S17,女D!$AN$19:$AW$42,まとめ!V$1,FALSE)</f>
        <v/>
      </c>
      <c r="W17" s="179" t="str">
        <f>VLOOKUP($S17,女D!$AN$19:$AW$42,まとめ!W$1,FALSE)</f>
        <v/>
      </c>
      <c r="X17" s="179" t="str">
        <f>VLOOKUP($S17,女D!$AN$19:$AW$42,まとめ!X$1,FALSE)</f>
        <v/>
      </c>
      <c r="Y17" s="179" t="str">
        <f>VLOOKUP($S17,女D!$AN$19:$AW$42,まとめ!Y$1,FALSE)</f>
        <v/>
      </c>
      <c r="Z17" s="179" t="str">
        <f>VLOOKUP($S17,女D!$AN$19:$AW$42,まとめ!Z$1,FALSE)</f>
        <v/>
      </c>
      <c r="AA17" s="179" t="str">
        <f>VLOOKUP($S17,女D!$AN$19:$AW$42,まとめ!AA$1,FALSE)</f>
        <v/>
      </c>
      <c r="AB17" s="179" t="str">
        <f>VLOOKUP($S17,女D!$AN$19:$AW$42,まとめ!AB$1,FALSE)</f>
        <v/>
      </c>
    </row>
    <row r="18" spans="2:28" x14ac:dyDescent="0.3">
      <c r="B18" s="179" t="str">
        <f t="shared" si="0"/>
        <v/>
      </c>
      <c r="C18" s="179">
        <v>15</v>
      </c>
      <c r="D18" s="179" t="str">
        <f>IF(男S!D32="","",男S!D32)</f>
        <v/>
      </c>
      <c r="E18" s="179" t="str">
        <f>IF(男S!S32="","",男S!S32)</f>
        <v/>
      </c>
      <c r="F18" s="179" t="str">
        <f>IF(男S!W32="","",男S!W32)</f>
        <v/>
      </c>
      <c r="G18" s="179" t="str">
        <f>IF(E18="","",男S!$G$8)</f>
        <v/>
      </c>
      <c r="H18" s="179" t="str">
        <f>IF(男S!AA32="","",男S!AA32)</f>
        <v/>
      </c>
      <c r="J18" s="179" t="str">
        <f t="shared" si="1"/>
        <v/>
      </c>
      <c r="K18" s="179">
        <v>15</v>
      </c>
      <c r="L18" s="179" t="str">
        <f>IF(女S!D32="","",女S!D32)</f>
        <v/>
      </c>
      <c r="M18" s="179" t="str">
        <f>IF(女S!S32="","",女S!S32)</f>
        <v/>
      </c>
      <c r="N18" s="179" t="str">
        <f>IF(女S!W32="","",女S!W32)</f>
        <v/>
      </c>
      <c r="O18" s="179" t="str">
        <f>IF(M18="","",女S!$G$8)</f>
        <v/>
      </c>
      <c r="P18" s="179" t="str">
        <f>IF(女S!AA32="","",女S!AA32)</f>
        <v/>
      </c>
      <c r="R18" s="179" t="s">
        <v>114</v>
      </c>
      <c r="S18" s="179">
        <v>3</v>
      </c>
      <c r="T18" s="179" t="str">
        <f>VLOOKUP($S18,女D!$AN$19:$AW$42,まとめ!T$1,FALSE)</f>
        <v/>
      </c>
      <c r="U18" s="179" t="str">
        <f>VLOOKUP($S18,女D!$AN$19:$AW$42,まとめ!U$1,FALSE)</f>
        <v/>
      </c>
      <c r="V18" s="179" t="str">
        <f>VLOOKUP($S18,女D!$AN$19:$AW$42,まとめ!V$1,FALSE)</f>
        <v/>
      </c>
      <c r="W18" s="179" t="str">
        <f>VLOOKUP($S18,女D!$AN$19:$AW$42,まとめ!W$1,FALSE)</f>
        <v/>
      </c>
      <c r="X18" s="179" t="str">
        <f>VLOOKUP($S18,女D!$AN$19:$AW$42,まとめ!X$1,FALSE)</f>
        <v/>
      </c>
      <c r="Y18" s="179" t="str">
        <f>VLOOKUP($S18,女D!$AN$19:$AW$42,まとめ!Y$1,FALSE)</f>
        <v/>
      </c>
      <c r="Z18" s="179" t="str">
        <f>VLOOKUP($S18,女D!$AN$19:$AW$42,まとめ!Z$1,FALSE)</f>
        <v/>
      </c>
      <c r="AA18" s="179" t="str">
        <f>VLOOKUP($S18,女D!$AN$19:$AW$42,まとめ!AA$1,FALSE)</f>
        <v/>
      </c>
      <c r="AB18" s="179" t="str">
        <f>VLOOKUP($S18,女D!$AN$19:$AW$42,まとめ!AB$1,FALSE)</f>
        <v/>
      </c>
    </row>
    <row r="19" spans="2:28" x14ac:dyDescent="0.3">
      <c r="B19" s="179" t="str">
        <f t="shared" si="0"/>
        <v/>
      </c>
      <c r="C19" s="179">
        <v>16</v>
      </c>
      <c r="D19" s="179" t="str">
        <f>IF(男S!D33="","",男S!D33)</f>
        <v/>
      </c>
      <c r="E19" s="179" t="str">
        <f>IF(男S!S33="","",男S!S33)</f>
        <v/>
      </c>
      <c r="F19" s="179" t="str">
        <f>IF(男S!W33="","",男S!W33)</f>
        <v/>
      </c>
      <c r="G19" s="179" t="str">
        <f>IF(E19="","",男S!$G$8)</f>
        <v/>
      </c>
      <c r="H19" s="179" t="str">
        <f>IF(男S!AA33="","",男S!AA33)</f>
        <v/>
      </c>
      <c r="J19" s="179" t="str">
        <f t="shared" si="1"/>
        <v/>
      </c>
      <c r="K19" s="179">
        <v>16</v>
      </c>
      <c r="L19" s="179" t="str">
        <f>IF(女S!D33="","",女S!D33)</f>
        <v/>
      </c>
      <c r="M19" s="179" t="str">
        <f>IF(女S!S33="","",女S!S33)</f>
        <v/>
      </c>
      <c r="N19" s="179" t="str">
        <f>IF(女S!W33="","",女S!W33)</f>
        <v/>
      </c>
      <c r="O19" s="179" t="str">
        <f>IF(M19="","",女S!$G$8)</f>
        <v/>
      </c>
      <c r="P19" s="179" t="str">
        <f>IF(女S!AA33="","",女S!AA33)</f>
        <v/>
      </c>
      <c r="R19" s="179" t="s">
        <v>114</v>
      </c>
      <c r="S19" s="179">
        <v>4</v>
      </c>
      <c r="T19" s="179" t="str">
        <f>VLOOKUP($S19,女D!$AN$19:$AW$42,まとめ!T$1,FALSE)</f>
        <v/>
      </c>
      <c r="U19" s="179" t="str">
        <f>VLOOKUP($S19,女D!$AN$19:$AW$42,まとめ!U$1,FALSE)</f>
        <v/>
      </c>
      <c r="V19" s="179" t="str">
        <f>VLOOKUP($S19,女D!$AN$19:$AW$42,まとめ!V$1,FALSE)</f>
        <v/>
      </c>
      <c r="W19" s="179" t="str">
        <f>VLOOKUP($S19,女D!$AN$19:$AW$42,まとめ!W$1,FALSE)</f>
        <v/>
      </c>
      <c r="X19" s="179" t="str">
        <f>VLOOKUP($S19,女D!$AN$19:$AW$42,まとめ!X$1,FALSE)</f>
        <v/>
      </c>
      <c r="Y19" s="179" t="str">
        <f>VLOOKUP($S19,女D!$AN$19:$AW$42,まとめ!Y$1,FALSE)</f>
        <v/>
      </c>
      <c r="Z19" s="179" t="str">
        <f>VLOOKUP($S19,女D!$AN$19:$AW$42,まとめ!Z$1,FALSE)</f>
        <v/>
      </c>
      <c r="AA19" s="179" t="str">
        <f>VLOOKUP($S19,女D!$AN$19:$AW$42,まとめ!AA$1,FALSE)</f>
        <v/>
      </c>
      <c r="AB19" s="179" t="str">
        <f>VLOOKUP($S19,女D!$AN$19:$AW$42,まとめ!AB$1,FALSE)</f>
        <v/>
      </c>
    </row>
    <row r="20" spans="2:28" x14ac:dyDescent="0.3">
      <c r="B20" s="179" t="str">
        <f t="shared" si="0"/>
        <v/>
      </c>
      <c r="C20" s="179">
        <v>17</v>
      </c>
      <c r="D20" s="179" t="str">
        <f>IF(男S!D34="","",男S!D34)</f>
        <v/>
      </c>
      <c r="E20" s="179" t="str">
        <f>IF(男S!S34="","",男S!S34)</f>
        <v/>
      </c>
      <c r="F20" s="179" t="str">
        <f>IF(男S!W34="","",男S!W34)</f>
        <v/>
      </c>
      <c r="G20" s="179" t="str">
        <f>IF(E20="","",男S!$G$8)</f>
        <v/>
      </c>
      <c r="H20" s="179" t="str">
        <f>IF(男S!AA34="","",男S!AA34)</f>
        <v/>
      </c>
      <c r="J20" s="179" t="str">
        <f t="shared" si="1"/>
        <v/>
      </c>
      <c r="K20" s="179">
        <v>17</v>
      </c>
      <c r="L20" s="179" t="str">
        <f>IF(女S!D34="","",女S!D34)</f>
        <v/>
      </c>
      <c r="M20" s="179" t="str">
        <f>IF(女S!S34="","",女S!S34)</f>
        <v/>
      </c>
      <c r="N20" s="179" t="str">
        <f>IF(女S!W34="","",女S!W34)</f>
        <v/>
      </c>
      <c r="O20" s="179" t="str">
        <f>IF(M20="","",女S!$G$8)</f>
        <v/>
      </c>
      <c r="P20" s="179" t="str">
        <f>IF(女S!AA34="","",女S!AA34)</f>
        <v/>
      </c>
      <c r="R20" s="179" t="s">
        <v>114</v>
      </c>
      <c r="S20" s="179">
        <v>5</v>
      </c>
      <c r="T20" s="179" t="str">
        <f>VLOOKUP($S20,女D!$AN$19:$AW$42,まとめ!T$1,FALSE)</f>
        <v/>
      </c>
      <c r="U20" s="179" t="str">
        <f>VLOOKUP($S20,女D!$AN$19:$AW$42,まとめ!U$1,FALSE)</f>
        <v/>
      </c>
      <c r="V20" s="179" t="str">
        <f>VLOOKUP($S20,女D!$AN$19:$AW$42,まとめ!V$1,FALSE)</f>
        <v/>
      </c>
      <c r="W20" s="179" t="str">
        <f>VLOOKUP($S20,女D!$AN$19:$AW$42,まとめ!W$1,FALSE)</f>
        <v/>
      </c>
      <c r="X20" s="179" t="str">
        <f>VLOOKUP($S20,女D!$AN$19:$AW$42,まとめ!X$1,FALSE)</f>
        <v/>
      </c>
      <c r="Y20" s="179" t="str">
        <f>VLOOKUP($S20,女D!$AN$19:$AW$42,まとめ!Y$1,FALSE)</f>
        <v/>
      </c>
      <c r="Z20" s="179" t="str">
        <f>VLOOKUP($S20,女D!$AN$19:$AW$42,まとめ!Z$1,FALSE)</f>
        <v/>
      </c>
      <c r="AA20" s="179" t="str">
        <f>VLOOKUP($S20,女D!$AN$19:$AW$42,まとめ!AA$1,FALSE)</f>
        <v/>
      </c>
      <c r="AB20" s="179" t="str">
        <f>VLOOKUP($S20,女D!$AN$19:$AW$42,まとめ!AB$1,FALSE)</f>
        <v/>
      </c>
    </row>
    <row r="21" spans="2:28" x14ac:dyDescent="0.3">
      <c r="B21" s="179" t="str">
        <f t="shared" si="0"/>
        <v/>
      </c>
      <c r="C21" s="179">
        <v>18</v>
      </c>
      <c r="D21" s="179" t="str">
        <f>IF(男S!D35="","",男S!D35)</f>
        <v/>
      </c>
      <c r="E21" s="179" t="str">
        <f>IF(男S!S35="","",男S!S35)</f>
        <v/>
      </c>
      <c r="F21" s="179" t="str">
        <f>IF(男S!W35="","",男S!W35)</f>
        <v/>
      </c>
      <c r="G21" s="179" t="str">
        <f>IF(E21="","",男S!$G$8)</f>
        <v/>
      </c>
      <c r="H21" s="179" t="str">
        <f>IF(男S!AA35="","",男S!AA35)</f>
        <v/>
      </c>
      <c r="J21" s="179" t="str">
        <f t="shared" si="1"/>
        <v/>
      </c>
      <c r="K21" s="179">
        <v>18</v>
      </c>
      <c r="L21" s="179" t="str">
        <f>IF(女S!D35="","",女S!D35)</f>
        <v/>
      </c>
      <c r="M21" s="179" t="str">
        <f>IF(女S!S35="","",女S!S35)</f>
        <v/>
      </c>
      <c r="N21" s="179" t="str">
        <f>IF(女S!W35="","",女S!W35)</f>
        <v/>
      </c>
      <c r="O21" s="179" t="str">
        <f>IF(M21="","",女S!$G$8)</f>
        <v/>
      </c>
      <c r="P21" s="179" t="str">
        <f>IF(女S!AA35="","",女S!AA35)</f>
        <v/>
      </c>
      <c r="R21" s="179" t="s">
        <v>114</v>
      </c>
      <c r="S21" s="179">
        <v>6</v>
      </c>
      <c r="T21" s="179" t="str">
        <f>VLOOKUP($S21,女D!$AN$19:$AW$42,まとめ!T$1,FALSE)</f>
        <v/>
      </c>
      <c r="U21" s="179" t="str">
        <f>VLOOKUP($S21,女D!$AN$19:$AW$42,まとめ!U$1,FALSE)</f>
        <v/>
      </c>
      <c r="V21" s="179" t="str">
        <f>VLOOKUP($S21,女D!$AN$19:$AW$42,まとめ!V$1,FALSE)</f>
        <v/>
      </c>
      <c r="W21" s="179" t="str">
        <f>VLOOKUP($S21,女D!$AN$19:$AW$42,まとめ!W$1,FALSE)</f>
        <v/>
      </c>
      <c r="X21" s="179" t="str">
        <f>VLOOKUP($S21,女D!$AN$19:$AW$42,まとめ!X$1,FALSE)</f>
        <v/>
      </c>
      <c r="Y21" s="179" t="str">
        <f>VLOOKUP($S21,女D!$AN$19:$AW$42,まとめ!Y$1,FALSE)</f>
        <v/>
      </c>
      <c r="Z21" s="179" t="str">
        <f>VLOOKUP($S21,女D!$AN$19:$AW$42,まとめ!Z$1,FALSE)</f>
        <v/>
      </c>
      <c r="AA21" s="179" t="str">
        <f>VLOOKUP($S21,女D!$AN$19:$AW$42,まとめ!AA$1,FALSE)</f>
        <v/>
      </c>
      <c r="AB21" s="179" t="str">
        <f>VLOOKUP($S21,女D!$AN$19:$AW$42,まとめ!AB$1,FALSE)</f>
        <v/>
      </c>
    </row>
    <row r="22" spans="2:28" x14ac:dyDescent="0.3">
      <c r="B22" s="179" t="str">
        <f t="shared" si="0"/>
        <v/>
      </c>
      <c r="C22" s="179">
        <v>19</v>
      </c>
      <c r="D22" s="179" t="str">
        <f>IF(男S!D36="","",男S!D36)</f>
        <v/>
      </c>
      <c r="E22" s="179" t="str">
        <f>IF(男S!S36="","",男S!S36)</f>
        <v/>
      </c>
      <c r="F22" s="179" t="str">
        <f>IF(男S!W36="","",男S!W36)</f>
        <v/>
      </c>
      <c r="G22" s="179" t="str">
        <f>IF(E22="","",男S!$G$8)</f>
        <v/>
      </c>
      <c r="H22" s="179" t="str">
        <f>IF(男S!AA36="","",男S!AA36)</f>
        <v/>
      </c>
      <c r="J22" s="179" t="str">
        <f t="shared" si="1"/>
        <v/>
      </c>
      <c r="K22" s="179">
        <v>19</v>
      </c>
      <c r="L22" s="179" t="str">
        <f>IF(女S!D36="","",女S!D36)</f>
        <v/>
      </c>
      <c r="M22" s="179" t="str">
        <f>IF(女S!S36="","",女S!S36)</f>
        <v/>
      </c>
      <c r="N22" s="179" t="str">
        <f>IF(女S!W36="","",女S!W36)</f>
        <v/>
      </c>
      <c r="O22" s="179" t="str">
        <f>IF(M22="","",女S!$G$8)</f>
        <v/>
      </c>
      <c r="P22" s="179" t="str">
        <f>IF(女S!AA36="","",女S!AA36)</f>
        <v/>
      </c>
      <c r="R22" s="179" t="s">
        <v>114</v>
      </c>
      <c r="S22" s="179">
        <v>7</v>
      </c>
      <c r="T22" s="179" t="str">
        <f>VLOOKUP($S22,女D!$AN$19:$AW$42,まとめ!T$1,FALSE)</f>
        <v/>
      </c>
      <c r="U22" s="179" t="str">
        <f>VLOOKUP($S22,女D!$AN$19:$AW$42,まとめ!U$1,FALSE)</f>
        <v/>
      </c>
      <c r="V22" s="179" t="str">
        <f>VLOOKUP($S22,女D!$AN$19:$AW$42,まとめ!V$1,FALSE)</f>
        <v/>
      </c>
      <c r="W22" s="179" t="str">
        <f>VLOOKUP($S22,女D!$AN$19:$AW$42,まとめ!W$1,FALSE)</f>
        <v/>
      </c>
      <c r="X22" s="179" t="str">
        <f>VLOOKUP($S22,女D!$AN$19:$AW$42,まとめ!X$1,FALSE)</f>
        <v/>
      </c>
      <c r="Y22" s="179" t="str">
        <f>VLOOKUP($S22,女D!$AN$19:$AW$42,まとめ!Y$1,FALSE)</f>
        <v/>
      </c>
      <c r="Z22" s="179" t="str">
        <f>VLOOKUP($S22,女D!$AN$19:$AW$42,まとめ!Z$1,FALSE)</f>
        <v/>
      </c>
      <c r="AA22" s="179" t="str">
        <f>VLOOKUP($S22,女D!$AN$19:$AW$42,まとめ!AA$1,FALSE)</f>
        <v/>
      </c>
      <c r="AB22" s="179" t="str">
        <f>VLOOKUP($S22,女D!$AN$19:$AW$42,まとめ!AB$1,FALSE)</f>
        <v/>
      </c>
    </row>
    <row r="23" spans="2:28" x14ac:dyDescent="0.3">
      <c r="B23" s="179" t="str">
        <f t="shared" si="0"/>
        <v/>
      </c>
      <c r="C23" s="179">
        <v>20</v>
      </c>
      <c r="D23" s="179" t="str">
        <f>IF(男S!D37="","",男S!D37)</f>
        <v/>
      </c>
      <c r="E23" s="179" t="str">
        <f>IF(男S!S37="","",男S!S37)</f>
        <v/>
      </c>
      <c r="F23" s="179" t="str">
        <f>IF(男S!W37="","",男S!W37)</f>
        <v/>
      </c>
      <c r="G23" s="179" t="str">
        <f>IF(E23="","",男S!$G$8)</f>
        <v/>
      </c>
      <c r="H23" s="179" t="str">
        <f>IF(男S!AA37="","",男S!AA37)</f>
        <v/>
      </c>
      <c r="J23" s="179" t="str">
        <f t="shared" si="1"/>
        <v/>
      </c>
      <c r="K23" s="179">
        <v>20</v>
      </c>
      <c r="L23" s="179" t="str">
        <f>IF(女S!D37="","",女S!D37)</f>
        <v/>
      </c>
      <c r="M23" s="179" t="str">
        <f>IF(女S!S37="","",女S!S37)</f>
        <v/>
      </c>
      <c r="N23" s="179" t="str">
        <f>IF(女S!W37="","",女S!W37)</f>
        <v/>
      </c>
      <c r="O23" s="179" t="str">
        <f>IF(M23="","",女S!$G$8)</f>
        <v/>
      </c>
      <c r="P23" s="179" t="str">
        <f>IF(女S!AA37="","",女S!AA37)</f>
        <v/>
      </c>
      <c r="R23" s="179" t="s">
        <v>114</v>
      </c>
      <c r="S23" s="179">
        <v>8</v>
      </c>
      <c r="T23" s="179" t="str">
        <f>VLOOKUP($S23,女D!$AN$19:$AW$42,まとめ!T$1,FALSE)</f>
        <v/>
      </c>
      <c r="U23" s="179" t="str">
        <f>VLOOKUP($S23,女D!$AN$19:$AW$42,まとめ!U$1,FALSE)</f>
        <v/>
      </c>
      <c r="V23" s="179" t="str">
        <f>VLOOKUP($S23,女D!$AN$19:$AW$42,まとめ!V$1,FALSE)</f>
        <v/>
      </c>
      <c r="W23" s="179" t="str">
        <f>VLOOKUP($S23,女D!$AN$19:$AW$42,まとめ!W$1,FALSE)</f>
        <v/>
      </c>
      <c r="X23" s="179" t="str">
        <f>VLOOKUP($S23,女D!$AN$19:$AW$42,まとめ!X$1,FALSE)</f>
        <v/>
      </c>
      <c r="Y23" s="179" t="str">
        <f>VLOOKUP($S23,女D!$AN$19:$AW$42,まとめ!Y$1,FALSE)</f>
        <v/>
      </c>
      <c r="Z23" s="179" t="str">
        <f>VLOOKUP($S23,女D!$AN$19:$AW$42,まとめ!Z$1,FALSE)</f>
        <v/>
      </c>
      <c r="AA23" s="179" t="str">
        <f>VLOOKUP($S23,女D!$AN$19:$AW$42,まとめ!AA$1,FALSE)</f>
        <v/>
      </c>
      <c r="AB23" s="179" t="str">
        <f>VLOOKUP($S23,女D!$AN$19:$AW$42,まとめ!AB$1,FALSE)</f>
        <v/>
      </c>
    </row>
    <row r="24" spans="2:28" x14ac:dyDescent="0.3">
      <c r="B24" s="179" t="str">
        <f t="shared" si="0"/>
        <v/>
      </c>
      <c r="C24" s="179">
        <v>21</v>
      </c>
      <c r="D24" s="179" t="str">
        <f>IF(男S!D38="","",男S!D38)</f>
        <v/>
      </c>
      <c r="E24" s="179" t="str">
        <f>IF(男S!S38="","",男S!S38)</f>
        <v/>
      </c>
      <c r="F24" s="179" t="str">
        <f>IF(男S!W38="","",男S!W38)</f>
        <v/>
      </c>
      <c r="G24" s="179" t="str">
        <f>IF(E24="","",男S!$G$8)</f>
        <v/>
      </c>
      <c r="H24" s="179" t="str">
        <f>IF(男S!AA38="","",男S!AA38)</f>
        <v/>
      </c>
      <c r="J24" s="179" t="str">
        <f t="shared" si="1"/>
        <v/>
      </c>
      <c r="K24" s="179">
        <v>21</v>
      </c>
      <c r="L24" s="179" t="str">
        <f>IF(女S!D38="","",女S!D38)</f>
        <v/>
      </c>
      <c r="M24" s="179" t="str">
        <f>IF(女S!S38="","",女S!S38)</f>
        <v/>
      </c>
      <c r="N24" s="179" t="str">
        <f>IF(女S!W38="","",女S!W38)</f>
        <v/>
      </c>
      <c r="O24" s="179" t="str">
        <f>IF(M24="","",女S!$G$8)</f>
        <v/>
      </c>
      <c r="P24" s="179" t="str">
        <f>IF(女S!AA38="","",女S!AA38)</f>
        <v/>
      </c>
      <c r="R24" s="179" t="s">
        <v>114</v>
      </c>
      <c r="S24" s="179">
        <v>9</v>
      </c>
      <c r="T24" s="179" t="str">
        <f>VLOOKUP($S24,女D!$AN$19:$AW$42,まとめ!T$1,FALSE)</f>
        <v/>
      </c>
      <c r="U24" s="179" t="str">
        <f>VLOOKUP($S24,女D!$AN$19:$AW$42,まとめ!U$1,FALSE)</f>
        <v/>
      </c>
      <c r="V24" s="179" t="str">
        <f>VLOOKUP($S24,女D!$AN$19:$AW$42,まとめ!V$1,FALSE)</f>
        <v/>
      </c>
      <c r="W24" s="179" t="str">
        <f>VLOOKUP($S24,女D!$AN$19:$AW$42,まとめ!W$1,FALSE)</f>
        <v/>
      </c>
      <c r="X24" s="179" t="str">
        <f>VLOOKUP($S24,女D!$AN$19:$AW$42,まとめ!X$1,FALSE)</f>
        <v/>
      </c>
      <c r="Y24" s="179" t="str">
        <f>VLOOKUP($S24,女D!$AN$19:$AW$42,まとめ!Y$1,FALSE)</f>
        <v/>
      </c>
      <c r="Z24" s="179" t="str">
        <f>VLOOKUP($S24,女D!$AN$19:$AW$42,まとめ!Z$1,FALSE)</f>
        <v/>
      </c>
      <c r="AA24" s="179" t="str">
        <f>VLOOKUP($S24,女D!$AN$19:$AW$42,まとめ!AA$1,FALSE)</f>
        <v/>
      </c>
      <c r="AB24" s="179" t="str">
        <f>VLOOKUP($S24,女D!$AN$19:$AW$42,まとめ!AB$1,FALSE)</f>
        <v/>
      </c>
    </row>
    <row r="25" spans="2:28" x14ac:dyDescent="0.3">
      <c r="B25" s="179" t="str">
        <f t="shared" si="0"/>
        <v/>
      </c>
      <c r="C25" s="179">
        <v>22</v>
      </c>
      <c r="D25" s="179" t="str">
        <f>IF(男S!D39="","",男S!D39)</f>
        <v/>
      </c>
      <c r="E25" s="179" t="str">
        <f>IF(男S!S39="","",男S!S39)</f>
        <v/>
      </c>
      <c r="F25" s="179" t="str">
        <f>IF(男S!W39="","",男S!W39)</f>
        <v/>
      </c>
      <c r="G25" s="179" t="str">
        <f>IF(E25="","",男S!$G$8)</f>
        <v/>
      </c>
      <c r="H25" s="179" t="str">
        <f>IF(男S!AA39="","",男S!AA39)</f>
        <v/>
      </c>
      <c r="J25" s="179" t="str">
        <f t="shared" si="1"/>
        <v/>
      </c>
      <c r="K25" s="179">
        <v>22</v>
      </c>
      <c r="L25" s="179" t="str">
        <f>IF(女S!D39="","",女S!D39)</f>
        <v/>
      </c>
      <c r="M25" s="179" t="str">
        <f>IF(女S!S39="","",女S!S39)</f>
        <v/>
      </c>
      <c r="N25" s="179" t="str">
        <f>IF(女S!W39="","",女S!W39)</f>
        <v/>
      </c>
      <c r="O25" s="179" t="str">
        <f>IF(M25="","",女S!$G$8)</f>
        <v/>
      </c>
      <c r="P25" s="179" t="str">
        <f>IF(女S!AA39="","",女S!AA39)</f>
        <v/>
      </c>
      <c r="R25" s="179" t="s">
        <v>114</v>
      </c>
      <c r="S25" s="179">
        <v>10</v>
      </c>
      <c r="T25" s="179" t="str">
        <f>VLOOKUP($S25,女D!$AN$19:$AW$42,まとめ!T$1,FALSE)</f>
        <v/>
      </c>
      <c r="U25" s="179" t="str">
        <f>VLOOKUP($S25,女D!$AN$19:$AW$42,まとめ!U$1,FALSE)</f>
        <v/>
      </c>
      <c r="V25" s="179" t="str">
        <f>VLOOKUP($S25,女D!$AN$19:$AW$42,まとめ!V$1,FALSE)</f>
        <v/>
      </c>
      <c r="W25" s="179" t="str">
        <f>VLOOKUP($S25,女D!$AN$19:$AW$42,まとめ!W$1,FALSE)</f>
        <v/>
      </c>
      <c r="X25" s="179" t="str">
        <f>VLOOKUP($S25,女D!$AN$19:$AW$42,まとめ!X$1,FALSE)</f>
        <v/>
      </c>
      <c r="Y25" s="179" t="str">
        <f>VLOOKUP($S25,女D!$AN$19:$AW$42,まとめ!Y$1,FALSE)</f>
        <v/>
      </c>
      <c r="Z25" s="179" t="str">
        <f>VLOOKUP($S25,女D!$AN$19:$AW$42,まとめ!Z$1,FALSE)</f>
        <v/>
      </c>
      <c r="AA25" s="179" t="str">
        <f>VLOOKUP($S25,女D!$AN$19:$AW$42,まとめ!AA$1,FALSE)</f>
        <v/>
      </c>
      <c r="AB25" s="179" t="str">
        <f>VLOOKUP($S25,女D!$AN$19:$AW$42,まとめ!AB$1,FALSE)</f>
        <v/>
      </c>
    </row>
    <row r="26" spans="2:28" x14ac:dyDescent="0.3">
      <c r="B26" s="179" t="str">
        <f t="shared" si="0"/>
        <v/>
      </c>
      <c r="C26" s="179">
        <v>23</v>
      </c>
      <c r="D26" s="179" t="str">
        <f>IF(男S!D40="","",男S!D40)</f>
        <v/>
      </c>
      <c r="E26" s="179" t="str">
        <f>IF(男S!S40="","",男S!S40)</f>
        <v/>
      </c>
      <c r="F26" s="179" t="str">
        <f>IF(男S!W40="","",男S!W40)</f>
        <v/>
      </c>
      <c r="G26" s="179" t="str">
        <f>IF(E26="","",男S!$G$8)</f>
        <v/>
      </c>
      <c r="H26" s="179" t="str">
        <f>IF(男S!AA40="","",男S!AA40)</f>
        <v/>
      </c>
      <c r="J26" s="179" t="str">
        <f t="shared" si="1"/>
        <v/>
      </c>
      <c r="K26" s="179">
        <v>23</v>
      </c>
      <c r="L26" s="179" t="str">
        <f>IF(女S!D40="","",女S!D40)</f>
        <v/>
      </c>
      <c r="M26" s="179" t="str">
        <f>IF(女S!S40="","",女S!S40)</f>
        <v/>
      </c>
      <c r="N26" s="179" t="str">
        <f>IF(女S!W40="","",女S!W40)</f>
        <v/>
      </c>
      <c r="O26" s="179" t="str">
        <f>IF(M26="","",女S!$G$8)</f>
        <v/>
      </c>
      <c r="P26" s="179" t="str">
        <f>IF(女S!AA40="","",女S!AA40)</f>
        <v/>
      </c>
      <c r="R26" s="179" t="s">
        <v>114</v>
      </c>
      <c r="S26" s="179">
        <v>11</v>
      </c>
      <c r="T26" s="179" t="str">
        <f>VLOOKUP($S26,女D!$AN$19:$AW$42,まとめ!T$1,FALSE)</f>
        <v/>
      </c>
      <c r="U26" s="179" t="str">
        <f>VLOOKUP($S26,女D!$AN$19:$AW$42,まとめ!U$1,FALSE)</f>
        <v/>
      </c>
      <c r="V26" s="179" t="str">
        <f>VLOOKUP($S26,女D!$AN$19:$AW$42,まとめ!V$1,FALSE)</f>
        <v/>
      </c>
      <c r="W26" s="179" t="str">
        <f>VLOOKUP($S26,女D!$AN$19:$AW$42,まとめ!W$1,FALSE)</f>
        <v/>
      </c>
      <c r="X26" s="179" t="str">
        <f>VLOOKUP($S26,女D!$AN$19:$AW$42,まとめ!X$1,FALSE)</f>
        <v/>
      </c>
      <c r="Y26" s="179" t="str">
        <f>VLOOKUP($S26,女D!$AN$19:$AW$42,まとめ!Y$1,FALSE)</f>
        <v/>
      </c>
      <c r="Z26" s="179" t="str">
        <f>VLOOKUP($S26,女D!$AN$19:$AW$42,まとめ!Z$1,FALSE)</f>
        <v/>
      </c>
      <c r="AA26" s="179" t="str">
        <f>VLOOKUP($S26,女D!$AN$19:$AW$42,まとめ!AA$1,FALSE)</f>
        <v/>
      </c>
      <c r="AB26" s="179" t="str">
        <f>VLOOKUP($S26,女D!$AN$19:$AW$42,まとめ!AB$1,FALSE)</f>
        <v/>
      </c>
    </row>
    <row r="27" spans="2:28" x14ac:dyDescent="0.3">
      <c r="B27" s="179" t="str">
        <f t="shared" si="0"/>
        <v/>
      </c>
      <c r="C27" s="179">
        <v>24</v>
      </c>
      <c r="D27" s="179" t="str">
        <f>IF(男S!D41="","",男S!D41)</f>
        <v/>
      </c>
      <c r="E27" s="179" t="str">
        <f>IF(男S!S41="","",男S!S41)</f>
        <v/>
      </c>
      <c r="F27" s="179" t="str">
        <f>IF(男S!W41="","",男S!W41)</f>
        <v/>
      </c>
      <c r="G27" s="179" t="str">
        <f>IF(E27="","",男S!$G$8)</f>
        <v/>
      </c>
      <c r="H27" s="179" t="str">
        <f>IF(男S!AA41="","",男S!AA41)</f>
        <v/>
      </c>
      <c r="J27" s="179" t="str">
        <f t="shared" si="1"/>
        <v/>
      </c>
      <c r="K27" s="179">
        <v>24</v>
      </c>
      <c r="L27" s="179" t="str">
        <f>IF(女S!D41="","",女S!D41)</f>
        <v/>
      </c>
      <c r="M27" s="179" t="str">
        <f>IF(女S!S41="","",女S!S41)</f>
        <v/>
      </c>
      <c r="N27" s="179" t="str">
        <f>IF(女S!W41="","",女S!W41)</f>
        <v/>
      </c>
      <c r="O27" s="179" t="str">
        <f>IF(M27="","",女S!$G$8)</f>
        <v/>
      </c>
      <c r="P27" s="179" t="str">
        <f>IF(女S!AA41="","",女S!AA41)</f>
        <v/>
      </c>
      <c r="R27" s="179" t="s">
        <v>114</v>
      </c>
      <c r="S27" s="179">
        <v>12</v>
      </c>
      <c r="T27" s="179" t="str">
        <f>VLOOKUP($S27,女D!$AN$19:$AW$42,まとめ!T$1,FALSE)</f>
        <v/>
      </c>
      <c r="U27" s="179" t="str">
        <f>VLOOKUP($S27,女D!$AN$19:$AW$42,まとめ!U$1,FALSE)</f>
        <v/>
      </c>
      <c r="V27" s="179" t="str">
        <f>VLOOKUP($S27,女D!$AN$19:$AW$42,まとめ!V$1,FALSE)</f>
        <v/>
      </c>
      <c r="W27" s="179" t="str">
        <f>VLOOKUP($S27,女D!$AN$19:$AW$42,まとめ!W$1,FALSE)</f>
        <v/>
      </c>
      <c r="X27" s="179" t="str">
        <f>VLOOKUP($S27,女D!$AN$19:$AW$42,まとめ!X$1,FALSE)</f>
        <v/>
      </c>
      <c r="Y27" s="179" t="str">
        <f>VLOOKUP($S27,女D!$AN$19:$AW$42,まとめ!Y$1,FALSE)</f>
        <v/>
      </c>
      <c r="Z27" s="179" t="str">
        <f>VLOOKUP($S27,女D!$AN$19:$AW$42,まとめ!Z$1,FALSE)</f>
        <v/>
      </c>
      <c r="AA27" s="179" t="str">
        <f>VLOOKUP($S27,女D!$AN$19:$AW$42,まとめ!AA$1,FALSE)</f>
        <v/>
      </c>
      <c r="AB27" s="179" t="str">
        <f>VLOOKUP($S27,女D!$AN$19:$AW$42,まとめ!AB$1,FALSE)</f>
        <v/>
      </c>
    </row>
    <row r="28" spans="2:28" x14ac:dyDescent="0.3">
      <c r="B28" s="179" t="str">
        <f t="shared" si="0"/>
        <v/>
      </c>
      <c r="C28" s="179">
        <v>25</v>
      </c>
      <c r="D28" s="179" t="str">
        <f>IF(男S!D42="","",男S!D42)</f>
        <v/>
      </c>
      <c r="E28" s="179" t="str">
        <f>IF(男S!S42="","",男S!S42)</f>
        <v/>
      </c>
      <c r="F28" s="179" t="str">
        <f>IF(男S!W42="","",男S!W42)</f>
        <v/>
      </c>
      <c r="G28" s="179" t="str">
        <f>IF(E28="","",男S!$G$8)</f>
        <v/>
      </c>
      <c r="H28" s="179" t="str">
        <f>IF(男S!AA42="","",男S!AA42)</f>
        <v/>
      </c>
      <c r="J28" s="179" t="str">
        <f t="shared" si="1"/>
        <v/>
      </c>
      <c r="K28" s="179">
        <v>25</v>
      </c>
      <c r="L28" s="179" t="str">
        <f>IF(女S!D42="","",女S!D42)</f>
        <v/>
      </c>
      <c r="M28" s="179" t="str">
        <f>IF(女S!S42="","",女S!S42)</f>
        <v/>
      </c>
      <c r="N28" s="179" t="str">
        <f>IF(女S!W42="","",女S!W42)</f>
        <v/>
      </c>
      <c r="O28" s="179" t="str">
        <f>IF(M28="","",女S!$G$8)</f>
        <v/>
      </c>
      <c r="P28" s="179" t="str">
        <f>IF(女S!AA42="","",女S!AA42)</f>
        <v/>
      </c>
    </row>
  </sheetData>
  <sheetProtection algorithmName="SHA-512" hashValue="XJnppO2PtYdGKUZAVnJjULh2Wd02Da5K4NK2IYychyJt4F2ilEEn4imgdUrwTqEFDq/5OWZRIktZGQ9XSn4jhw==" saltValue="0iBthHvwq6PEmaFsDZCp0A==" spinCount="100000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showGridLines="0" showRowColHeaders="0" topLeftCell="AB34" zoomScale="85" zoomScaleNormal="85" workbookViewId="0">
      <pane xSplit="1" ySplit="1" topLeftCell="AC35" activePane="bottomRight" state="frozen"/>
      <selection activeCell="AB34" sqref="AB34"/>
      <selection pane="topRight" activeCell="AC34" sqref="AC34"/>
      <selection pane="bottomLeft" activeCell="AB35" sqref="AB35"/>
      <selection pane="bottomRight" activeCell="AC35" sqref="AC35"/>
    </sheetView>
  </sheetViews>
  <sheetFormatPr defaultRowHeight="12.9" x14ac:dyDescent="0.3"/>
  <cols>
    <col min="2" max="2" width="10.3125" bestFit="1" customWidth="1"/>
    <col min="3" max="3" width="30.3125" bestFit="1" customWidth="1"/>
    <col min="4" max="4" width="7.20703125" bestFit="1" customWidth="1"/>
    <col min="5" max="6" width="9.7890625" customWidth="1"/>
    <col min="28" max="28" width="1.20703125" customWidth="1"/>
  </cols>
  <sheetData>
    <row r="2" spans="2:27" x14ac:dyDescent="0.3">
      <c r="B2" s="15"/>
      <c r="C2" s="15" t="s">
        <v>105</v>
      </c>
      <c r="D2" s="15" t="s">
        <v>78</v>
      </c>
      <c r="E2" s="12" t="s">
        <v>79</v>
      </c>
      <c r="F2" s="12" t="s">
        <v>80</v>
      </c>
      <c r="G2" s="12" t="s">
        <v>42</v>
      </c>
      <c r="H2" s="12" t="s">
        <v>40</v>
      </c>
      <c r="I2" s="12" t="s">
        <v>41</v>
      </c>
      <c r="J2" s="17" t="s">
        <v>85</v>
      </c>
      <c r="K2" s="12"/>
      <c r="L2" s="12"/>
      <c r="R2" t="s">
        <v>70</v>
      </c>
      <c r="S2" t="s">
        <v>62</v>
      </c>
      <c r="T2" t="s">
        <v>44</v>
      </c>
      <c r="U2" s="14" t="s">
        <v>66</v>
      </c>
      <c r="V2" s="14" t="s">
        <v>67</v>
      </c>
      <c r="W2" t="s">
        <v>56</v>
      </c>
      <c r="X2" t="s">
        <v>57</v>
      </c>
      <c r="Y2" t="s">
        <v>72</v>
      </c>
      <c r="AA2" t="s">
        <v>6</v>
      </c>
    </row>
    <row r="3" spans="2:27" x14ac:dyDescent="0.3">
      <c r="B3" s="62" t="s">
        <v>45</v>
      </c>
      <c r="C3" s="15" t="s">
        <v>36</v>
      </c>
      <c r="D3" s="15" t="s">
        <v>75</v>
      </c>
      <c r="E3" s="12" t="s">
        <v>74</v>
      </c>
      <c r="F3" s="12" t="s">
        <v>74</v>
      </c>
      <c r="G3" s="12">
        <v>4000</v>
      </c>
      <c r="H3" s="16">
        <v>600</v>
      </c>
      <c r="I3" s="12"/>
      <c r="J3" s="12"/>
      <c r="K3" s="12" t="s">
        <v>90</v>
      </c>
      <c r="L3" s="12" t="s">
        <v>92</v>
      </c>
      <c r="R3" t="s">
        <v>73</v>
      </c>
      <c r="S3" t="s">
        <v>63</v>
      </c>
      <c r="T3" t="s">
        <v>40</v>
      </c>
      <c r="U3" s="14" t="s">
        <v>46</v>
      </c>
      <c r="V3" s="14" t="s">
        <v>46</v>
      </c>
      <c r="W3" t="s">
        <v>46</v>
      </c>
      <c r="X3" t="s">
        <v>46</v>
      </c>
      <c r="Y3" t="s">
        <v>73</v>
      </c>
      <c r="AA3" t="s">
        <v>7</v>
      </c>
    </row>
    <row r="4" spans="2:27" x14ac:dyDescent="0.3">
      <c r="B4" s="62"/>
      <c r="C4" s="15" t="s">
        <v>37</v>
      </c>
      <c r="D4" s="15" t="s">
        <v>75</v>
      </c>
      <c r="E4" s="12" t="s">
        <v>62</v>
      </c>
      <c r="F4" s="12" t="s">
        <v>74</v>
      </c>
      <c r="G4" s="12">
        <v>4000</v>
      </c>
      <c r="H4" s="16">
        <v>600</v>
      </c>
      <c r="I4" s="12"/>
      <c r="J4" s="12" t="s">
        <v>63</v>
      </c>
      <c r="K4" s="12" t="s">
        <v>86</v>
      </c>
      <c r="L4" s="12" t="s">
        <v>93</v>
      </c>
      <c r="R4" t="s">
        <v>97</v>
      </c>
      <c r="S4" t="s">
        <v>64</v>
      </c>
      <c r="U4" s="14">
        <v>30</v>
      </c>
      <c r="V4" s="14" t="s">
        <v>51</v>
      </c>
      <c r="W4" t="s">
        <v>58</v>
      </c>
      <c r="X4" t="s">
        <v>61</v>
      </c>
      <c r="Y4" t="s">
        <v>100</v>
      </c>
      <c r="AA4" t="s">
        <v>11</v>
      </c>
    </row>
    <row r="5" spans="2:27" x14ac:dyDescent="0.3">
      <c r="B5" s="62"/>
      <c r="C5" s="15" t="s">
        <v>38</v>
      </c>
      <c r="D5" s="15" t="s">
        <v>75</v>
      </c>
      <c r="E5" s="12" t="s">
        <v>74</v>
      </c>
      <c r="F5" s="12" t="s">
        <v>74</v>
      </c>
      <c r="G5" s="12"/>
      <c r="H5" s="16">
        <v>800</v>
      </c>
      <c r="I5" s="12"/>
      <c r="J5" s="12"/>
      <c r="K5" s="12">
        <v>17</v>
      </c>
      <c r="L5" s="12"/>
      <c r="R5" t="s">
        <v>98</v>
      </c>
      <c r="S5" t="s">
        <v>65</v>
      </c>
      <c r="U5" s="14">
        <v>40</v>
      </c>
      <c r="V5" s="14" t="s">
        <v>52</v>
      </c>
      <c r="W5" t="s">
        <v>59</v>
      </c>
      <c r="Y5" t="s">
        <v>101</v>
      </c>
    </row>
    <row r="6" spans="2:27" x14ac:dyDescent="0.3">
      <c r="B6" s="62"/>
      <c r="C6" s="15" t="s">
        <v>39</v>
      </c>
      <c r="D6" s="15" t="s">
        <v>75</v>
      </c>
      <c r="E6" s="12" t="s">
        <v>74</v>
      </c>
      <c r="F6" s="12" t="s">
        <v>74</v>
      </c>
      <c r="G6" s="12"/>
      <c r="H6" s="16">
        <v>800</v>
      </c>
      <c r="I6" s="12"/>
      <c r="J6" s="12"/>
      <c r="K6" s="12">
        <v>18</v>
      </c>
      <c r="L6" s="12"/>
      <c r="R6" t="s">
        <v>99</v>
      </c>
      <c r="U6" s="14">
        <v>50</v>
      </c>
      <c r="V6" s="14" t="s">
        <v>53</v>
      </c>
      <c r="W6" t="s">
        <v>60</v>
      </c>
    </row>
    <row r="7" spans="2:27" x14ac:dyDescent="0.3">
      <c r="B7" s="62"/>
      <c r="C7" s="15" t="s">
        <v>43</v>
      </c>
      <c r="D7" s="15" t="s">
        <v>75</v>
      </c>
      <c r="E7" s="12" t="s">
        <v>74</v>
      </c>
      <c r="F7" s="12" t="s">
        <v>74</v>
      </c>
      <c r="G7" s="12"/>
      <c r="H7" s="16">
        <v>1000</v>
      </c>
      <c r="I7" s="12"/>
      <c r="J7" s="12"/>
      <c r="K7" s="12">
        <v>22</v>
      </c>
      <c r="L7" s="12"/>
      <c r="U7" s="14" t="s">
        <v>47</v>
      </c>
      <c r="V7" s="14" t="s">
        <v>54</v>
      </c>
    </row>
    <row r="8" spans="2:27" x14ac:dyDescent="0.3">
      <c r="B8" s="62"/>
      <c r="C8" s="15" t="s">
        <v>26</v>
      </c>
      <c r="D8" s="15" t="s">
        <v>75</v>
      </c>
      <c r="E8" s="12" t="s">
        <v>74</v>
      </c>
      <c r="F8" s="12" t="s">
        <v>74</v>
      </c>
      <c r="G8" s="12"/>
      <c r="H8" s="16">
        <v>600</v>
      </c>
      <c r="I8" s="12">
        <v>1000</v>
      </c>
      <c r="J8" s="12"/>
      <c r="K8" s="12">
        <v>13</v>
      </c>
      <c r="L8" s="12" t="s">
        <v>93</v>
      </c>
      <c r="U8" s="14" t="s">
        <v>48</v>
      </c>
      <c r="V8" s="14" t="s">
        <v>55</v>
      </c>
    </row>
    <row r="9" spans="2:27" x14ac:dyDescent="0.3">
      <c r="B9" s="62"/>
      <c r="C9" s="15" t="s">
        <v>27</v>
      </c>
      <c r="D9" s="15" t="s">
        <v>75</v>
      </c>
      <c r="E9" s="12" t="s">
        <v>74</v>
      </c>
      <c r="F9" s="12" t="s">
        <v>74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49</v>
      </c>
    </row>
    <row r="10" spans="2:27" x14ac:dyDescent="0.3">
      <c r="B10" s="62"/>
      <c r="C10" s="15" t="s">
        <v>28</v>
      </c>
      <c r="D10" s="15" t="s">
        <v>75</v>
      </c>
      <c r="E10" s="12" t="s">
        <v>74</v>
      </c>
      <c r="F10" s="12" t="s">
        <v>74</v>
      </c>
      <c r="G10" s="12"/>
      <c r="H10" s="16">
        <v>800</v>
      </c>
      <c r="I10" s="12"/>
      <c r="J10" s="12"/>
      <c r="K10" s="12">
        <v>17</v>
      </c>
      <c r="L10" s="12"/>
      <c r="U10" s="14" t="s">
        <v>50</v>
      </c>
    </row>
    <row r="11" spans="2:27" x14ac:dyDescent="0.3">
      <c r="B11" s="62"/>
      <c r="C11" s="15" t="s">
        <v>83</v>
      </c>
      <c r="D11" s="15" t="s">
        <v>75</v>
      </c>
      <c r="E11" s="12" t="s">
        <v>66</v>
      </c>
      <c r="F11" s="12" t="s">
        <v>68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103</v>
      </c>
      <c r="U11" s="14">
        <v>80</v>
      </c>
    </row>
    <row r="12" spans="2:27" x14ac:dyDescent="0.3">
      <c r="B12" s="62"/>
      <c r="C12" s="15" t="s">
        <v>29</v>
      </c>
      <c r="D12" s="15" t="s">
        <v>75</v>
      </c>
      <c r="E12" s="12" t="s">
        <v>74</v>
      </c>
      <c r="F12" s="12" t="s">
        <v>74</v>
      </c>
      <c r="G12" s="12"/>
      <c r="H12" s="16">
        <v>0</v>
      </c>
      <c r="I12" s="12"/>
      <c r="J12" s="12"/>
      <c r="K12" s="12" t="s">
        <v>86</v>
      </c>
      <c r="L12" s="12"/>
    </row>
    <row r="13" spans="2:27" x14ac:dyDescent="0.3">
      <c r="B13" s="62"/>
      <c r="C13" s="15" t="s">
        <v>30</v>
      </c>
      <c r="D13" s="15" t="s">
        <v>75</v>
      </c>
      <c r="E13" s="12" t="s">
        <v>70</v>
      </c>
      <c r="F13" s="12" t="s">
        <v>74</v>
      </c>
      <c r="G13" s="12"/>
      <c r="H13" s="16">
        <v>600</v>
      </c>
      <c r="I13" s="12"/>
      <c r="J13" s="12" t="s">
        <v>71</v>
      </c>
      <c r="K13" s="12" t="s">
        <v>88</v>
      </c>
      <c r="L13" s="12" t="s">
        <v>92</v>
      </c>
    </row>
    <row r="14" spans="2:27" x14ac:dyDescent="0.3">
      <c r="B14" s="62"/>
      <c r="C14" s="15" t="s">
        <v>31</v>
      </c>
      <c r="D14" s="15" t="s">
        <v>75</v>
      </c>
      <c r="E14" s="12" t="s">
        <v>74</v>
      </c>
      <c r="F14" s="12" t="s">
        <v>74</v>
      </c>
      <c r="G14" s="12">
        <v>4000</v>
      </c>
      <c r="H14" s="16">
        <v>800</v>
      </c>
      <c r="I14" s="12"/>
      <c r="J14" s="12"/>
      <c r="K14" s="12" t="s">
        <v>89</v>
      </c>
      <c r="L14" s="12"/>
    </row>
    <row r="15" spans="2:27" x14ac:dyDescent="0.3">
      <c r="B15" s="62"/>
      <c r="C15" s="15" t="s">
        <v>32</v>
      </c>
      <c r="D15" s="15" t="s">
        <v>75</v>
      </c>
      <c r="E15" s="12" t="s">
        <v>72</v>
      </c>
      <c r="F15" s="12" t="s">
        <v>74</v>
      </c>
      <c r="G15" s="12"/>
      <c r="H15" s="16">
        <v>600</v>
      </c>
      <c r="I15" s="12"/>
      <c r="J15" s="12" t="s">
        <v>69</v>
      </c>
      <c r="K15" s="12" t="s">
        <v>90</v>
      </c>
      <c r="L15" s="12" t="s">
        <v>92</v>
      </c>
    </row>
    <row r="16" spans="2:27" x14ac:dyDescent="0.3">
      <c r="B16" s="62"/>
      <c r="C16" s="15" t="s">
        <v>33</v>
      </c>
      <c r="D16" s="15" t="s">
        <v>75</v>
      </c>
      <c r="E16" s="12" t="s">
        <v>74</v>
      </c>
      <c r="F16" s="12" t="s">
        <v>74</v>
      </c>
      <c r="G16" s="12"/>
      <c r="H16" s="16">
        <v>600</v>
      </c>
      <c r="I16" s="12"/>
      <c r="J16" s="12"/>
      <c r="K16" s="12" t="s">
        <v>87</v>
      </c>
      <c r="L16" s="12" t="s">
        <v>93</v>
      </c>
    </row>
    <row r="17" spans="2:14" x14ac:dyDescent="0.3">
      <c r="B17" s="62"/>
      <c r="C17" s="15" t="s">
        <v>34</v>
      </c>
      <c r="D17" s="15" t="s">
        <v>75</v>
      </c>
      <c r="E17" s="12" t="s">
        <v>56</v>
      </c>
      <c r="F17" s="12" t="s">
        <v>57</v>
      </c>
      <c r="G17" s="12"/>
      <c r="H17" s="16">
        <v>1000</v>
      </c>
      <c r="I17" s="12">
        <v>1000</v>
      </c>
      <c r="J17" s="12" t="s">
        <v>91</v>
      </c>
      <c r="K17" s="12">
        <v>28</v>
      </c>
      <c r="L17" s="12"/>
    </row>
    <row r="18" spans="2:14" x14ac:dyDescent="0.3">
      <c r="B18" s="15"/>
      <c r="C18" s="15" t="s">
        <v>104</v>
      </c>
      <c r="D18" s="15"/>
      <c r="E18" s="12"/>
      <c r="F18" s="12"/>
      <c r="G18" s="12"/>
      <c r="H18" s="12"/>
      <c r="I18" s="12"/>
      <c r="J18" s="12"/>
      <c r="K18" s="12"/>
      <c r="L18" s="12"/>
    </row>
    <row r="19" spans="2:14" x14ac:dyDescent="0.3">
      <c r="B19" s="62" t="s">
        <v>0</v>
      </c>
      <c r="C19" s="15" t="s">
        <v>36</v>
      </c>
      <c r="D19" s="15" t="s">
        <v>75</v>
      </c>
      <c r="E19" s="12" t="s">
        <v>74</v>
      </c>
      <c r="F19" s="12" t="s">
        <v>74</v>
      </c>
      <c r="G19" s="16">
        <v>4000</v>
      </c>
      <c r="H19" s="12">
        <v>600</v>
      </c>
      <c r="I19" s="12"/>
      <c r="J19" s="12"/>
      <c r="K19" s="12"/>
      <c r="L19" s="12"/>
    </row>
    <row r="20" spans="2:14" x14ac:dyDescent="0.3">
      <c r="B20" s="62"/>
      <c r="C20" s="15" t="s">
        <v>37</v>
      </c>
      <c r="D20" s="15" t="s">
        <v>75</v>
      </c>
      <c r="E20" s="12" t="s">
        <v>62</v>
      </c>
      <c r="F20" s="12" t="s">
        <v>74</v>
      </c>
      <c r="G20" s="16">
        <v>4000</v>
      </c>
      <c r="H20" s="12">
        <v>600</v>
      </c>
      <c r="I20" s="12"/>
      <c r="J20" s="12"/>
      <c r="K20" s="12"/>
      <c r="L20" s="12"/>
    </row>
    <row r="21" spans="2:14" x14ac:dyDescent="0.3">
      <c r="B21" s="62"/>
      <c r="C21" s="15" t="s">
        <v>31</v>
      </c>
      <c r="D21" s="15" t="s">
        <v>75</v>
      </c>
      <c r="E21" s="12" t="s">
        <v>74</v>
      </c>
      <c r="F21" s="12" t="s">
        <v>74</v>
      </c>
      <c r="G21" s="16">
        <v>4000</v>
      </c>
      <c r="H21" s="12">
        <v>800</v>
      </c>
      <c r="I21" s="12"/>
      <c r="J21" s="12"/>
      <c r="K21" s="12"/>
      <c r="L21" s="12"/>
    </row>
    <row r="22" spans="2:14" x14ac:dyDescent="0.3">
      <c r="B22" s="62"/>
      <c r="C22" s="15" t="s">
        <v>102</v>
      </c>
      <c r="D22" s="15" t="s">
        <v>75</v>
      </c>
      <c r="E22" s="31" t="s">
        <v>103</v>
      </c>
      <c r="F22" s="31" t="s">
        <v>103</v>
      </c>
      <c r="G22" s="16">
        <v>4000</v>
      </c>
      <c r="H22" s="31"/>
      <c r="I22" s="31"/>
      <c r="J22" s="31"/>
      <c r="K22" s="31" t="s">
        <v>88</v>
      </c>
      <c r="L22" s="31"/>
    </row>
    <row r="23" spans="2:14" x14ac:dyDescent="0.3">
      <c r="B23" s="62"/>
      <c r="C23" s="15" t="s">
        <v>35</v>
      </c>
      <c r="D23" s="15" t="s">
        <v>75</v>
      </c>
      <c r="E23" s="12" t="s">
        <v>74</v>
      </c>
      <c r="F23" s="12" t="s">
        <v>74</v>
      </c>
      <c r="G23" s="16">
        <v>4000</v>
      </c>
      <c r="H23" s="12"/>
      <c r="I23" s="12"/>
      <c r="J23" s="12"/>
      <c r="K23" s="12"/>
      <c r="L23" s="12"/>
    </row>
    <row r="24" spans="2:14" x14ac:dyDescent="0.3">
      <c r="B24" s="15"/>
      <c r="C24" s="15" t="s">
        <v>104</v>
      </c>
      <c r="D24" s="15"/>
      <c r="E24" s="12"/>
      <c r="F24" s="12"/>
      <c r="G24" s="12"/>
      <c r="H24" s="12"/>
      <c r="I24" s="12"/>
      <c r="J24" s="12"/>
      <c r="L24" s="12"/>
    </row>
    <row r="25" spans="2:14" ht="14.1" customHeight="1" x14ac:dyDescent="0.3">
      <c r="B25" s="62" t="s">
        <v>77</v>
      </c>
      <c r="C25" s="15" t="s">
        <v>26</v>
      </c>
      <c r="D25" s="15" t="s">
        <v>75</v>
      </c>
      <c r="E25" s="12" t="s">
        <v>74</v>
      </c>
      <c r="F25" s="12" t="s">
        <v>74</v>
      </c>
      <c r="G25" s="12"/>
      <c r="H25" s="17">
        <v>1000</v>
      </c>
      <c r="I25" s="16">
        <v>1000</v>
      </c>
      <c r="J25" s="12"/>
      <c r="K25" s="12" t="s">
        <v>87</v>
      </c>
      <c r="L25" s="12" t="s">
        <v>92</v>
      </c>
      <c r="M25" s="12" t="s">
        <v>89</v>
      </c>
      <c r="N25" s="17" t="s">
        <v>93</v>
      </c>
    </row>
    <row r="26" spans="2:14" x14ac:dyDescent="0.3">
      <c r="B26" s="62"/>
      <c r="C26" s="15" t="s">
        <v>27</v>
      </c>
      <c r="D26" s="15" t="s">
        <v>76</v>
      </c>
      <c r="E26" s="12" t="s">
        <v>74</v>
      </c>
      <c r="F26" s="12" t="s">
        <v>74</v>
      </c>
      <c r="G26" s="12"/>
      <c r="H26" s="17">
        <v>1000</v>
      </c>
      <c r="I26" s="16">
        <v>1000</v>
      </c>
      <c r="J26" s="12" t="s">
        <v>46</v>
      </c>
      <c r="K26" s="12">
        <v>34</v>
      </c>
      <c r="L26" s="12"/>
      <c r="M26" s="17">
        <v>28</v>
      </c>
      <c r="N26" s="15"/>
    </row>
    <row r="27" spans="2:14" x14ac:dyDescent="0.3">
      <c r="B27" s="62"/>
      <c r="C27" s="15" t="s">
        <v>83</v>
      </c>
      <c r="D27" s="15" t="s">
        <v>75</v>
      </c>
      <c r="E27" s="12" t="s">
        <v>66</v>
      </c>
      <c r="F27" s="12" t="s">
        <v>68</v>
      </c>
      <c r="G27" s="12"/>
      <c r="H27" s="17">
        <v>1000</v>
      </c>
      <c r="I27" s="16">
        <v>1000</v>
      </c>
      <c r="J27" s="12" t="s">
        <v>52</v>
      </c>
      <c r="K27" s="12">
        <v>42</v>
      </c>
      <c r="L27" s="12"/>
      <c r="M27" s="17">
        <v>41</v>
      </c>
      <c r="N27" s="15"/>
    </row>
    <row r="28" spans="2:14" x14ac:dyDescent="0.3">
      <c r="B28" s="62"/>
      <c r="C28" s="15" t="s">
        <v>34</v>
      </c>
      <c r="D28" s="15" t="s">
        <v>75</v>
      </c>
      <c r="E28" s="12" t="s">
        <v>56</v>
      </c>
      <c r="F28" s="12" t="s">
        <v>57</v>
      </c>
      <c r="G28" s="12"/>
      <c r="H28" s="17">
        <v>1000</v>
      </c>
      <c r="I28" s="16">
        <v>1000</v>
      </c>
      <c r="J28" s="12" t="s">
        <v>61</v>
      </c>
      <c r="K28" s="12">
        <v>53</v>
      </c>
      <c r="L28" s="12"/>
      <c r="M28" s="17">
        <v>49</v>
      </c>
      <c r="N28" s="15"/>
    </row>
  </sheetData>
  <sheetProtection sheet="1" objects="1" scenarios="1"/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15</vt:i4>
      </vt:variant>
    </vt:vector>
  </HeadingPairs>
  <TitlesOfParts>
    <vt:vector size="21" baseType="lpstr">
      <vt:lpstr>男S</vt:lpstr>
      <vt:lpstr>女S</vt:lpstr>
      <vt:lpstr>男D</vt:lpstr>
      <vt:lpstr>女D</vt:lpstr>
      <vt:lpstr>まとめ</vt:lpstr>
      <vt:lpstr>設定</vt:lpstr>
      <vt:lpstr>女D!Print_Area</vt:lpstr>
      <vt:lpstr>女S!Print_Area</vt:lpstr>
      <vt:lpstr>男D!Print_Area</vt:lpstr>
      <vt:lpstr>男S!Print_Area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2022-10-09T08:58:32Z</cp:lastPrinted>
  <dcterms:created xsi:type="dcterms:W3CDTF">2006-01-21T04:16:17Z</dcterms:created>
  <dcterms:modified xsi:type="dcterms:W3CDTF">2022-10-09T08:58:40Z</dcterms:modified>
</cp:coreProperties>
</file>